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810" activeTab="4"/>
  </bookViews>
  <sheets>
    <sheet name="erläuterung" sheetId="1" r:id="rId1"/>
    <sheet name="Meldungen - A" sheetId="2" r:id="rId2"/>
    <sheet name="16er-HF - A" sheetId="3" r:id="rId3"/>
    <sheet name="16er-TR - A" sheetId="4" r:id="rId4"/>
    <sheet name="Spiele" sheetId="5" r:id="rId5"/>
    <sheet name="Bögen" sheetId="6" r:id="rId6"/>
  </sheets>
  <externalReferences>
    <externalReference r:id="rId9"/>
    <externalReference r:id="rId10"/>
  </externalReferences>
  <definedNames>
    <definedName name="asdf" hidden="1">{"'HA-NET'!$A$1:$F$16"}</definedName>
    <definedName name="DA2" hidden="1">{"'HA-NET'!$A$1:$F$16"}</definedName>
    <definedName name="_xlnm.Print_Area" localSheetId="2">'16er-HF - A'!$A:$I</definedName>
    <definedName name="_xlnm.Print_Area" localSheetId="3">'16er-TR - A'!$A:$I</definedName>
    <definedName name="_xlnm.Print_Area" localSheetId="5">'Bögen'!$A$2:$BA$43</definedName>
    <definedName name="_xlnm.Print_Area" localSheetId="0">'erläuterung'!$B$1:$B$28</definedName>
    <definedName name="dsd" hidden="1">{"'HA-NET'!$A$1:$F$16"}</definedName>
    <definedName name="dsds" hidden="1">{"'HA-NET'!$A$1:$F$16"}</definedName>
    <definedName name="HBT" hidden="1">{"'HA-NET'!$A$1:$F$16"}</definedName>
    <definedName name="HTML_CodePage" hidden="1">1252</definedName>
    <definedName name="HTML_Control" localSheetId="5" hidden="1">{"'Herren'!$A$1:$F$67"}</definedName>
    <definedName name="HTML_Control" hidden="1">{"'Herren'!$A$1:$F$67"}</definedName>
    <definedName name="HTML_Description" hidden="1">""</definedName>
    <definedName name="HTML_Email" hidden="1">""</definedName>
    <definedName name="HTML_Header" hidden="1">"Bayerische Einzelmeisterschaft 1999"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"D:\Turniere\BEM99\tr_herren.htm"</definedName>
    <definedName name="HTML_Title" hidden="1">"Bayerische Einzelmeisterschaft 1999"</definedName>
    <definedName name="kkkkk" hidden="1">{"'HA-NET'!$A$1:$F$16"}</definedName>
    <definedName name="Kopf">#REF!</definedName>
    <definedName name="meldung" hidden="1">{"'HA-NET'!$A$1:$F$16"}</definedName>
    <definedName name="meldung2" hidden="1">{"'HA'!$A$2:$F$18"}</definedName>
    <definedName name="meldungen">#REF!</definedName>
    <definedName name="MenüLigaV21Zeigen_STRG_l">'[2]Makro'!#REF!</definedName>
    <definedName name="MenüTabelleZeigen_STRG_t">'[2]Makro'!#REF!</definedName>
    <definedName name="Punktliste">#REF!</definedName>
    <definedName name="test" hidden="1">{"'HA-NET'!$A$1:$F$16"}</definedName>
    <definedName name="TRD1" hidden="1">{"'HA-NET'!$A$1:$F$16"}</definedName>
    <definedName name="xx" hidden="1">{"'HA-NET'!$A$1:$F$16"}</definedName>
    <definedName name="xxx" hidden="1">{"'HA-NET'!$A$1:$F$16"}</definedName>
    <definedName name="xxxxx" hidden="1">{"'Herren'!$A$1:$F$67"}</definedName>
    <definedName name="yxyx" hidden="1">{"'HA-NET'!$A$1:$F$16"}</definedName>
    <definedName name="Z_34C63FF3_CAC9_11D1_AFED_0000CB233291_.wvu.PrintArea" localSheetId="5" hidden="1">'Bögen'!$A$2:$AZ$17</definedName>
    <definedName name="Z_34C63FF4_CAC9_11D1_AFED_0000CB233291_.wvu.PrintArea" localSheetId="5" hidden="1">'Bögen'!$A$2:$AZ$17</definedName>
  </definedNames>
  <calcPr fullCalcOnLoad="1"/>
</workbook>
</file>

<file path=xl/sharedStrings.xml><?xml version="1.0" encoding="utf-8"?>
<sst xmlns="http://schemas.openxmlformats.org/spreadsheetml/2006/main" count="173" uniqueCount="145">
  <si>
    <t>,</t>
  </si>
  <si>
    <t>Halbfinale</t>
  </si>
  <si>
    <t>2. Runde</t>
  </si>
  <si>
    <t>1. Runde</t>
  </si>
  <si>
    <t>Finale</t>
  </si>
  <si>
    <t>Platz 5 - 8</t>
  </si>
  <si>
    <t>Platz 9  - 12</t>
  </si>
  <si>
    <t>Platz 13 - 16</t>
  </si>
  <si>
    <t>Name</t>
  </si>
  <si>
    <t>2 Runde</t>
  </si>
  <si>
    <t>3. Runde</t>
  </si>
  <si>
    <t>4. Runde</t>
  </si>
  <si>
    <t>Erläuterungen zum 16er-Feld</t>
  </si>
  <si>
    <t>Der Sieger einer Paarung wird durch Eingabe einer 1 oder 2 in den farbigen Feldern weiter-</t>
  </si>
  <si>
    <t>geschrieben, der Verlierer rutscht automatisch eine Seite weiter nach hinten zu den Platzierungs-</t>
  </si>
  <si>
    <t>spielen.</t>
  </si>
  <si>
    <t>Man sollte tunlichst vermeiden, Formeln zu löschen, da sonst das Ganze nicht mehr funktioniert.</t>
  </si>
  <si>
    <t>Zeit</t>
  </si>
  <si>
    <t>Court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</si>
  <si>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</si>
  <si>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</si>
  <si>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</si>
  <si>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</si>
  <si>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</si>
  <si>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</si>
  <si>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</si>
  <si>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</si>
  <si>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</si>
  <si>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</si>
  <si>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Spiel 11</t>
  </si>
  <si>
    <t>Spiel 12</t>
  </si>
  <si>
    <t>Spiel 13</t>
  </si>
  <si>
    <t>Spiel 14</t>
  </si>
  <si>
    <t>Spiel 15</t>
  </si>
  <si>
    <t>Spiel 16</t>
  </si>
  <si>
    <t>Spiel 17</t>
  </si>
  <si>
    <t>Spiel 18</t>
  </si>
  <si>
    <t>Spiel 19</t>
  </si>
  <si>
    <t>Spiel 21</t>
  </si>
  <si>
    <t>Spiel 22</t>
  </si>
  <si>
    <t>Spiel 23</t>
  </si>
  <si>
    <t>Spiel 24</t>
  </si>
  <si>
    <t>Spiel 25</t>
  </si>
  <si>
    <t>Spiel 26</t>
  </si>
  <si>
    <t>Spiel 27</t>
  </si>
  <si>
    <t>Spiel 28</t>
  </si>
  <si>
    <t>Spiel 29</t>
  </si>
  <si>
    <t>Spiel 30</t>
  </si>
  <si>
    <t>Spiel 31</t>
  </si>
  <si>
    <t>Spiel 32</t>
  </si>
  <si>
    <t>Spiel Nr.</t>
  </si>
  <si>
    <t>Name 1</t>
  </si>
  <si>
    <t>Name 2</t>
  </si>
  <si>
    <t>RL-Pos.</t>
  </si>
  <si>
    <t>Verein</t>
  </si>
  <si>
    <t xml:space="preserve"> Spieler 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</si>
  <si>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</si>
  <si>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</si>
  <si>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</si>
  <si>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</si>
  <si>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</si>
  <si>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</si>
  <si>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</si>
  <si>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</si>
  <si>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</si>
  <si>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</si>
  <si>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</si>
  <si>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</si>
  <si>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</si>
  <si>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</si>
  <si>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</si>
  <si>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</si>
  <si>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</si>
  <si>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</si>
  <si>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</si>
  <si>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</si>
  <si>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</si>
  <si>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</si>
  <si>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</si>
  <si>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</si>
  <si>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</si>
  <si>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</si>
  <si>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</si>
  <si>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</si>
  <si>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</si>
  <si>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</si>
  <si>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</si>
  <si>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</si>
  <si>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 xml:space="preserve"> Spieler 2</t>
  </si>
  <si>
    <t xml:space="preserve"> Spieler 3</t>
  </si>
  <si>
    <t xml:space="preserve"> Spieler 4</t>
  </si>
  <si>
    <t xml:space="preserve"> Spieler 5</t>
  </si>
  <si>
    <t xml:space="preserve"> Spieler 6</t>
  </si>
  <si>
    <t xml:space="preserve"> Spieler 7</t>
  </si>
  <si>
    <t xml:space="preserve"> Spieler 8</t>
  </si>
  <si>
    <t xml:space="preserve"> Spieler 9</t>
  </si>
  <si>
    <t xml:space="preserve"> Spieler 10</t>
  </si>
  <si>
    <t xml:space="preserve"> Spieler 11</t>
  </si>
  <si>
    <t xml:space="preserve"> Spieler 12</t>
  </si>
  <si>
    <t xml:space="preserve"> Spieler 13</t>
  </si>
  <si>
    <t xml:space="preserve"> Spieler 14</t>
  </si>
  <si>
    <t xml:space="preserve"> Spieler 15</t>
  </si>
  <si>
    <t xml:space="preserve"> Spieler 16</t>
  </si>
  <si>
    <t xml:space="preserve">Die Namen müssen in der vorgebenen Reihenfolge erfasst werden (Blatt Meldungen), wobei darauf </t>
  </si>
  <si>
    <t>übernommen durch die Erfassung des Ergebnisses lt. 2</t>
  </si>
  <si>
    <r>
      <t>Zeilennummer</t>
    </r>
    <r>
      <rPr>
        <sz val="12"/>
        <rFont val="Arial"/>
        <family val="2"/>
      </rPr>
      <t xml:space="preserve"> eintragen.</t>
    </r>
  </si>
  <si>
    <t>gegen</t>
  </si>
  <si>
    <t>Zeit:</t>
  </si>
  <si>
    <t>Spiel:</t>
  </si>
  <si>
    <t>Court:</t>
  </si>
  <si>
    <t>Im Feld "Spiele" erscheinen die Paarungen in der richtigen Reihenfolge. Namen werden automatisch</t>
  </si>
  <si>
    <t xml:space="preserve">Sollten Spieler nicht antreten, bitte nicht einfach löschen, sondern ans Ende der Liste sortieren und dann erst </t>
  </si>
  <si>
    <t>löschen. Sonst sind sämtliche Zuordnungen hinfällig</t>
  </si>
  <si>
    <t>Deshalb bitte Eintragungen nur in den farbigen Feldern. Andere Zellen sind gesperrt. Paßwort: srlvbw</t>
  </si>
  <si>
    <t>Platz 1</t>
  </si>
  <si>
    <t>Platz 2</t>
  </si>
  <si>
    <t>Platz 3</t>
  </si>
  <si>
    <t>Platz 4</t>
  </si>
  <si>
    <t>Platz 5</t>
  </si>
  <si>
    <t>Platz 6</t>
  </si>
  <si>
    <t>Platz 7</t>
  </si>
  <si>
    <t>Platz 8</t>
  </si>
  <si>
    <t>Platz 9</t>
  </si>
  <si>
    <t>Platz 10</t>
  </si>
  <si>
    <t>Platz 11</t>
  </si>
  <si>
    <t>Platz 12</t>
  </si>
  <si>
    <t>Platz 13</t>
  </si>
  <si>
    <t>Platz 14</t>
  </si>
  <si>
    <t>Platz 15</t>
  </si>
  <si>
    <t>Platz 16</t>
  </si>
  <si>
    <t>Das Ergebnis (11/0 11/1 11/2 o.ä.) kann dann in der Zeile unter dem Namen erfasst werden (gelb markiert).</t>
  </si>
  <si>
    <t>Vorlage für Schiribögen ist die Seite "Spiele".  Dazu in dem gelb markierten Feld auf Seite "Bögen" die</t>
  </si>
  <si>
    <t xml:space="preserve"> Let / Punkt</t>
  </si>
  <si>
    <t xml:space="preserve"> Aufschlag L / R</t>
  </si>
  <si>
    <t xml:space="preserve"> Punkte</t>
  </si>
  <si>
    <t>Schiedsrichter:</t>
  </si>
  <si>
    <t>Schiedsrichter</t>
  </si>
  <si>
    <t>Turniername</t>
  </si>
  <si>
    <t>xx</t>
  </si>
  <si>
    <t>Spiel 20</t>
  </si>
  <si>
    <t>x</t>
  </si>
  <si>
    <t>Zeiten und Court sowie Schiri können manuell eingetragen werden und erscheinen dann auf dem</t>
  </si>
  <si>
    <t>Schiribogen</t>
  </si>
  <si>
    <r>
      <t xml:space="preserve">zu achten ist, dass </t>
    </r>
    <r>
      <rPr>
        <b/>
        <u val="single"/>
        <sz val="12"/>
        <rFont val="Arial"/>
        <family val="2"/>
      </rPr>
      <t>vor</t>
    </r>
    <r>
      <rPr>
        <sz val="12"/>
        <rFont val="Arial"/>
        <family val="2"/>
      </rPr>
      <t xml:space="preserve"> dem Namen ein </t>
    </r>
    <r>
      <rPr>
        <b/>
        <u val="single"/>
        <sz val="12"/>
        <rFont val="Arial"/>
        <family val="2"/>
      </rPr>
      <t>Leerzeichen</t>
    </r>
    <r>
      <rPr>
        <sz val="12"/>
        <rFont val="Arial"/>
        <family val="2"/>
      </rPr>
      <t xml:space="preserve"> eingegeben wird, da sonst nur</t>
    </r>
  </si>
  <si>
    <t>der Nachname weitergeschrieben wird.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</si>
</sst>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_(* #,##0.00_);_(* \(#,##0.00\);_(* &quot;-&quot;??_);_(@_)"/>
    <numFmt numFmtId="169" formatCode="h:mm;@"/>
    <numFmt numFmtId="170" formatCode="_(&quot;Ñ.Ó.&quot;* #,##0_);_(&quot;Ñ.Ó.&quot;* \(#,##0\);_(&quot;Ñ.Ó.&quot;* &quot;-&quot;_);_(@_)"/>
    <numFmt numFmtId="171" formatCode="_(&quot;Ñ.Ó.&quot;* #,##0.00_);_(&quot;Ñ.Ó.&quot;* \(#,##0.00\);_(&quot;Ñ.Ó.&quot;* &quot;-&quot;??_);_(@_)"/>
    <numFmt numFmtId="172" formatCode="_-* #,##0.00\ [$€-1]_-;\-* #,##0.00\ [$€-1]_-;_-* &quot;-&quot;??\ [$€-1]_-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&quot;€&quot;#,##0_);\(&quot;€&quot;#,##0\)"/>
    <numFmt numFmtId="178" formatCode="&quot;€&quot;#,##0_);[Red]\(&quot;€&quot;#,##0\)"/>
    <numFmt numFmtId="179" formatCode="&quot;€&quot;#,##0.00_);\(&quot;€&quot;#,##0.00\)"/>
    <numFmt numFmtId="180" formatCode="&quot;€&quot;#,##0.00_);[Red]\(&quot;€&quot;#,##0.00\)"/>
    <numFmt numFmtId="181" formatCode="_(&quot;€&quot;* #,##0_);_(&quot;€&quot;* \(#,##0\);_(&quot;€&quot;* &quot;-&quot;_);_(@_)"/>
    <numFmt numFmtId="182" formatCode="_(* #,##0_);_(* \(#,##0\);_(* &quot;-&quot;_);_(@_)"/>
    <numFmt numFmtId="183" formatCode="_(&quot;€&quot;* #,##0.00_);_(&quot;€&quot;* \(#,##0.00\);_(&quot;€&quot;* &quot;-&quot;??_);_(@_)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&quot;SFr.&quot;\ #,##0;&quot;SFr.&quot;\ \-#,##0"/>
    <numFmt numFmtId="193" formatCode="&quot;SFr.&quot;\ #,##0;[Red]&quot;SFr.&quot;\ \-#,##0"/>
    <numFmt numFmtId="194" formatCode="&quot;SFr.&quot;\ #,##0.00;&quot;SFr.&quot;\ \-#,##0.00"/>
    <numFmt numFmtId="195" formatCode="&quot;SFr.&quot;\ #,##0.00;[Red]&quot;SFr.&quot;\ \-#,##0.00"/>
    <numFmt numFmtId="196" formatCode="_ &quot;SFr.&quot;\ * #,##0_ ;_ &quot;SFr.&quot;\ * \-#,##0_ ;_ &quot;SFr.&quot;\ * &quot;-&quot;_ ;_ @_ "/>
    <numFmt numFmtId="197" formatCode="_ * #,##0_ ;_ * \-#,##0_ ;_ * &quot;-&quot;_ ;_ @_ "/>
    <numFmt numFmtId="198" formatCode="_ &quot;SFr.&quot;\ * #,##0.00_ ;_ &quot;SFr.&quot;\ * \-#,##0.00_ ;_ &quot;SFr.&quot;\ * &quot;-&quot;??_ ;_ @_ "/>
    <numFmt numFmtId="199" formatCode="_ * #,##0.00_ ;_ * \-#,##0.00_ ;_ * &quot;-&quot;??_ ;_ @_ 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&quot; DM&quot;#,##0_);[Red]\(&quot; DM&quot;#,##0\)"/>
    <numFmt numFmtId="210" formatCode="&quot; DM&quot;#,##0.00_);[Red]\(&quot; DM&quot;#,##0.00\)"/>
    <numFmt numFmtId="211" formatCode="mmm\ yyyy"/>
    <numFmt numFmtId="212" formatCode="#,##0_);[Red]\(#,##0\)"/>
    <numFmt numFmtId="213" formatCode="#,##0.00_);[Red]\(#,##0.00\)"/>
    <numFmt numFmtId="214" formatCode="[$€-2]\ #,##0.00_);[Red]\([$€-2]\ #,##0.00\)"/>
    <numFmt numFmtId="215" formatCode="[$-407]dddd\,\ d\.\ mmmm\ 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sz val="48"/>
      <color indexed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6" borderId="1" applyNumberFormat="0" applyAlignment="0" applyProtection="0"/>
    <xf numFmtId="0" fontId="13" fillId="6" borderId="2" applyNumberFormat="0" applyAlignment="0" applyProtection="0"/>
    <xf numFmtId="0" fontId="1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2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9" applyNumberFormat="0" applyAlignment="0" applyProtection="0"/>
  </cellStyleXfs>
  <cellXfs count="212">
    <xf numFmtId="0" fontId="0" fillId="0" borderId="0" xfId="0" applyAlignment="1">
      <alignment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2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2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vertical="center"/>
    </xf>
    <xf numFmtId="2" fontId="4" fillId="8" borderId="0" xfId="0" applyNumberFormat="1" applyFont="1" applyFill="1" applyBorder="1" applyAlignment="1">
      <alignment vertical="center"/>
    </xf>
    <xf numFmtId="0" fontId="0" fillId="0" borderId="0" xfId="0" applyAlignment="1">
      <alignment horizontal="centerContinuous"/>
    </xf>
    <xf numFmtId="0" fontId="30" fillId="0" borderId="0" xfId="0" applyFont="1" applyAlignment="1">
      <alignment horizontal="centerContinuous"/>
    </xf>
    <xf numFmtId="0" fontId="31" fillId="18" borderId="0" xfId="0" applyFont="1" applyFill="1" applyAlignment="1">
      <alignment horizontal="centerContinuous"/>
    </xf>
    <xf numFmtId="0" fontId="31" fillId="0" borderId="0" xfId="0" applyFont="1" applyAlignment="1">
      <alignment horizontal="centerContinuous"/>
    </xf>
    <xf numFmtId="0" fontId="0" fillId="0" borderId="0" xfId="0" applyAlignment="1">
      <alignment/>
    </xf>
    <xf numFmtId="0" fontId="32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0" applyNumberFormat="1" applyFont="1" applyAlignment="1">
      <alignment/>
    </xf>
    <xf numFmtId="0" fontId="29" fillId="0" borderId="0" xfId="0" applyNumberFormat="1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9" fontId="29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0" fontId="0" fillId="0" borderId="0" xfId="78" applyNumberFormat="1" applyFont="1" applyFill="1" applyBorder="1" applyAlignment="1" applyProtection="1">
      <alignment/>
      <protection/>
    </xf>
    <xf numFmtId="0" fontId="0" fillId="0" borderId="0" xfId="78" applyNumberFormat="1" applyFont="1" applyFill="1" applyBorder="1" applyAlignment="1" applyProtection="1">
      <alignment horizontal="center"/>
      <protection/>
    </xf>
    <xf numFmtId="0" fontId="0" fillId="6" borderId="11" xfId="78" applyNumberFormat="1" applyFont="1" applyFill="1" applyBorder="1" applyAlignment="1" applyProtection="1">
      <alignment vertical="center"/>
      <protection/>
    </xf>
    <xf numFmtId="0" fontId="0" fillId="6" borderId="12" xfId="78" applyNumberFormat="1" applyFont="1" applyFill="1" applyBorder="1" applyAlignment="1" applyProtection="1">
      <alignment vertical="center"/>
      <protection/>
    </xf>
    <xf numFmtId="0" fontId="0" fillId="6" borderId="13" xfId="78" applyNumberFormat="1" applyFont="1" applyFill="1" applyBorder="1" applyAlignment="1" applyProtection="1">
      <alignment vertical="center"/>
      <protection/>
    </xf>
    <xf numFmtId="0" fontId="0" fillId="6" borderId="14" xfId="78" applyNumberFormat="1" applyFont="1" applyFill="1" applyBorder="1" applyAlignment="1" applyProtection="1">
      <alignment vertical="center"/>
      <protection/>
    </xf>
    <xf numFmtId="0" fontId="0" fillId="6" borderId="0" xfId="78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5" fillId="11" borderId="0" xfId="0" applyFont="1" applyFill="1" applyAlignment="1" applyProtection="1">
      <alignment vertical="center"/>
      <protection locked="0"/>
    </xf>
    <xf numFmtId="0" fontId="5" fillId="18" borderId="2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19" borderId="0" xfId="0" applyFont="1" applyFill="1" applyAlignment="1" applyProtection="1">
      <alignment vertical="center"/>
      <protection locked="0"/>
    </xf>
    <xf numFmtId="0" fontId="5" fillId="18" borderId="20" xfId="0" applyNumberFormat="1" applyFont="1" applyFill="1" applyBorder="1" applyAlignment="1" applyProtection="1">
      <alignment horizontal="left" vertical="center"/>
      <protection locked="0"/>
    </xf>
    <xf numFmtId="0" fontId="5" fillId="18" borderId="0" xfId="0" applyFont="1" applyFill="1" applyAlignment="1" applyProtection="1">
      <alignment horizontal="left" vertical="center"/>
      <protection locked="0"/>
    </xf>
    <xf numFmtId="0" fontId="5" fillId="20" borderId="0" xfId="0" applyFont="1" applyFill="1" applyAlignment="1" applyProtection="1">
      <alignment vertical="center"/>
      <protection locked="0"/>
    </xf>
    <xf numFmtId="0" fontId="5" fillId="18" borderId="0" xfId="0" applyNumberFormat="1" applyFont="1" applyFill="1" applyAlignment="1" applyProtection="1">
      <alignment horizontal="left" vertical="center"/>
      <protection locked="0"/>
    </xf>
    <xf numFmtId="0" fontId="5" fillId="18" borderId="0" xfId="0" applyFont="1" applyFill="1" applyAlignment="1" applyProtection="1">
      <alignment vertical="center"/>
      <protection locked="0"/>
    </xf>
    <xf numFmtId="0" fontId="5" fillId="18" borderId="13" xfId="0" applyFont="1" applyFill="1" applyBorder="1" applyAlignment="1" applyProtection="1">
      <alignment horizontal="left" vertical="center"/>
      <protection locked="0"/>
    </xf>
    <xf numFmtId="0" fontId="5" fillId="18" borderId="0" xfId="0" applyFont="1" applyFill="1" applyBorder="1" applyAlignment="1" applyProtection="1">
      <alignment horizontal="right"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36" fillId="21" borderId="0" xfId="0" applyFont="1" applyFill="1" applyAlignment="1" applyProtection="1">
      <alignment vertical="center"/>
      <protection locked="0"/>
    </xf>
    <xf numFmtId="0" fontId="5" fillId="18" borderId="20" xfId="0" applyFont="1" applyFill="1" applyBorder="1" applyAlignment="1" applyProtection="1">
      <alignment horizontal="left" vertical="center"/>
      <protection locked="0"/>
    </xf>
    <xf numFmtId="0" fontId="36" fillId="18" borderId="0" xfId="0" applyFont="1" applyFill="1" applyAlignment="1" applyProtection="1">
      <alignment vertical="center"/>
      <protection locked="0"/>
    </xf>
    <xf numFmtId="0" fontId="5" fillId="18" borderId="13" xfId="0" applyFont="1" applyFill="1" applyBorder="1" applyAlignment="1" applyProtection="1">
      <alignment horizontal="left" vertical="center"/>
      <protection locked="0"/>
    </xf>
    <xf numFmtId="0" fontId="5" fillId="18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18" borderId="0" xfId="0" applyFont="1" applyFill="1" applyAlignment="1" applyProtection="1">
      <alignment vertical="center"/>
      <protection locked="0"/>
    </xf>
    <xf numFmtId="0" fontId="5" fillId="18" borderId="0" xfId="0" applyFont="1" applyFill="1" applyBorder="1" applyAlignment="1" applyProtection="1">
      <alignment horizontal="right"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36" fillId="19" borderId="0" xfId="0" applyFont="1" applyFill="1" applyAlignment="1" applyProtection="1">
      <alignment vertical="center"/>
      <protection locked="0"/>
    </xf>
    <xf numFmtId="0" fontId="5" fillId="18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21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2" fontId="7" fillId="0" borderId="13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7" fillId="11" borderId="0" xfId="0" applyFont="1" applyFill="1" applyAlignment="1" applyProtection="1">
      <alignment vertical="center"/>
      <protection/>
    </xf>
    <xf numFmtId="2" fontId="7" fillId="0" borderId="2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20" fontId="5" fillId="0" borderId="23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20" fontId="5" fillId="0" borderId="16" xfId="0" applyNumberFormat="1" applyFont="1" applyBorder="1" applyAlignment="1" applyProtection="1">
      <alignment horizontal="right" vertical="center"/>
      <protection/>
    </xf>
    <xf numFmtId="0" fontId="7" fillId="19" borderId="0" xfId="0" applyFont="1" applyFill="1" applyAlignment="1" applyProtection="1">
      <alignment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16" xfId="0" applyNumberFormat="1" applyFont="1" applyBorder="1" applyAlignment="1" applyProtection="1">
      <alignment horizontal="right" vertical="center"/>
      <protection/>
    </xf>
    <xf numFmtId="20" fontId="0" fillId="0" borderId="16" xfId="0" applyNumberFormat="1" applyFont="1" applyBorder="1" applyAlignment="1" applyProtection="1">
      <alignment horizontal="right" vertical="center"/>
      <protection/>
    </xf>
    <xf numFmtId="0" fontId="35" fillId="20" borderId="0" xfId="0" applyFont="1" applyFill="1" applyAlignment="1" applyProtection="1">
      <alignment vertical="center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7" fillId="8" borderId="0" xfId="0" applyFont="1" applyFill="1" applyAlignment="1" applyProtection="1">
      <alignment vertical="center"/>
      <protection/>
    </xf>
    <xf numFmtId="0" fontId="5" fillId="0" borderId="23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 quotePrefix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2" fontId="7" fillId="0" borderId="22" xfId="0" applyNumberFormat="1" applyFont="1" applyBorder="1" applyAlignment="1" applyProtection="1">
      <alignment horizontal="left" vertical="center"/>
      <protection/>
    </xf>
    <xf numFmtId="0" fontId="5" fillId="0" borderId="22" xfId="0" applyNumberFormat="1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2" fontId="7" fillId="0" borderId="13" xfId="0" applyNumberFormat="1" applyFont="1" applyBorder="1" applyAlignment="1" applyProtection="1">
      <alignment horizontal="left" vertical="center"/>
      <protection/>
    </xf>
    <xf numFmtId="46" fontId="5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 quotePrefix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7" fillId="0" borderId="22" xfId="0" applyNumberFormat="1" applyFont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20" fontId="5" fillId="0" borderId="23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0" fillId="0" borderId="20" xfId="0" applyFont="1" applyBorder="1" applyAlignment="1" applyProtection="1">
      <alignment horizontal="right"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2" fontId="5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20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2" fontId="5" fillId="8" borderId="10" xfId="0" applyNumberFormat="1" applyFont="1" applyFill="1" applyBorder="1" applyAlignment="1" applyProtection="1">
      <alignment vertical="center"/>
      <protection/>
    </xf>
    <xf numFmtId="2" fontId="5" fillId="8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169" fontId="29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0" fontId="29" fillId="0" borderId="17" xfId="0" applyFont="1" applyBorder="1" applyAlignment="1">
      <alignment horizontal="left" vertical="center" indent="2"/>
    </xf>
    <xf numFmtId="0" fontId="29" fillId="0" borderId="13" xfId="0" applyFont="1" applyBorder="1" applyAlignment="1">
      <alignment horizontal="left" vertical="center" indent="2"/>
    </xf>
    <xf numFmtId="0" fontId="29" fillId="0" borderId="20" xfId="0" applyFont="1" applyBorder="1" applyAlignment="1">
      <alignment horizontal="left" vertical="center" indent="2"/>
    </xf>
    <xf numFmtId="0" fontId="29" fillId="0" borderId="24" xfId="0" applyFont="1" applyBorder="1" applyAlignment="1">
      <alignment horizontal="left" vertical="center" indent="2"/>
    </xf>
    <xf numFmtId="0" fontId="29" fillId="0" borderId="22" xfId="0" applyFont="1" applyBorder="1" applyAlignment="1">
      <alignment horizontal="left" vertical="center" indent="2"/>
    </xf>
    <xf numFmtId="0" fontId="29" fillId="0" borderId="23" xfId="0" applyFont="1" applyBorder="1" applyAlignment="1">
      <alignment horizontal="left" vertical="center" indent="2"/>
    </xf>
    <xf numFmtId="0" fontId="29" fillId="0" borderId="0" xfId="0" applyFont="1" applyAlignment="1">
      <alignment/>
    </xf>
  </cellXfs>
  <cellStyles count="7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_teams" xfId="60"/>
    <cellStyle name="Currency [0]_teams" xfId="61"/>
    <cellStyle name="Currency_teams" xfId="62"/>
    <cellStyle name="Comma [0]" xfId="63"/>
    <cellStyle name="Eingabe" xfId="64"/>
    <cellStyle name="Ergebnis" xfId="65"/>
    <cellStyle name="Erklärender Text" xfId="66"/>
    <cellStyle name="Euro" xfId="67"/>
    <cellStyle name="Gut" xfId="68"/>
    <cellStyle name="Hyperlink" xfId="69"/>
    <cellStyle name="Hyperlink 2" xfId="70"/>
    <cellStyle name="Comma" xfId="71"/>
    <cellStyle name="Neutral" xfId="72"/>
    <cellStyle name="Notiz" xfId="73"/>
    <cellStyle name="Percent" xfId="74"/>
    <cellStyle name="Schlecht" xfId="75"/>
    <cellStyle name="Standard 2" xfId="76"/>
    <cellStyle name="Standard 3" xfId="77"/>
    <cellStyle name="Standard_SCHIEDSR-RU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Currency" xfId="85"/>
    <cellStyle name="Currency [0]" xfId="86"/>
    <cellStyle name="Warnender Text" xfId="87"/>
    <cellStyle name="Zelle überprüfen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190500</xdr:colOff>
      <xdr:row>1</xdr:row>
      <xdr:rowOff>57150</xdr:rowOff>
    </xdr:from>
    <xdr:to>
      <xdr:col>36</xdr:col>
      <xdr:colOff>209550</xdr:colOff>
      <xdr:row>4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419975" y="438150"/>
          <a:ext cx="676275" cy="7239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3152" rIns="91440" bIns="7315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 editAs="oneCell">
    <xdr:from>
      <xdr:col>26</xdr:col>
      <xdr:colOff>190500</xdr:colOff>
      <xdr:row>0</xdr:row>
      <xdr:rowOff>381000</xdr:rowOff>
    </xdr:from>
    <xdr:to>
      <xdr:col>31</xdr:col>
      <xdr:colOff>142875</xdr:colOff>
      <xdr:row>3</xdr:row>
      <xdr:rowOff>104775</xdr:rowOff>
    </xdr:to>
    <xdr:pic>
      <xdr:nvPicPr>
        <xdr:cNvPr id="2" name="Picture 1" descr="ba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8100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1</xdr:row>
      <xdr:rowOff>9525</xdr:rowOff>
    </xdr:from>
    <xdr:to>
      <xdr:col>52</xdr:col>
      <xdr:colOff>200025</xdr:colOff>
      <xdr:row>6</xdr:row>
      <xdr:rowOff>190500</xdr:rowOff>
    </xdr:to>
    <xdr:pic>
      <xdr:nvPicPr>
        <xdr:cNvPr id="3" name="Picture 4" descr="Dunlop-Ko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390525"/>
          <a:ext cx="2828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-Gerlingen2006\herren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EXCEL\LIGA\LIGAV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ldeliste"/>
      <sheetName val="HC"/>
      <sheetName val="HC5-16"/>
      <sheetName val="HC17"/>
      <sheetName val="HC25-32"/>
      <sheetName val="Name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ro"/>
      <sheetName val="Landesliga Damen"/>
      <sheetName val="Bezirksliga Damen"/>
      <sheetName val="Landesliga Herren"/>
      <sheetName val="Bezirksliga A Herren"/>
      <sheetName val="Bezirksliga B Herren"/>
      <sheetName val="Bezirksliga C Herren"/>
      <sheetName val="Kreisliga A Herren"/>
      <sheetName val="Kreisliga B Herren"/>
      <sheetName val="Kreisliga C Herren"/>
      <sheetName val="Kreisliga D Herren"/>
      <sheetName val="Kreisliga E Herr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D12" sqref="D12"/>
    </sheetView>
  </sheetViews>
  <sheetFormatPr defaultColWidth="11.421875" defaultRowHeight="18" customHeight="1"/>
  <cols>
    <col min="1" max="1" width="7.57421875" style="31" customWidth="1"/>
    <col min="2" max="2" width="105.8515625" style="12" customWidth="1"/>
    <col min="3" max="3" width="18.28125" style="13" customWidth="1"/>
    <col min="4" max="4" width="5.57421875" style="13" customWidth="1"/>
    <col min="5" max="5" width="15.28125" style="14" customWidth="1"/>
    <col min="6" max="6" width="15.28125" style="15" customWidth="1"/>
    <col min="7" max="8" width="15.28125" style="14" customWidth="1"/>
    <col min="9" max="9" width="15.7109375" style="14" customWidth="1"/>
    <col min="10" max="10" width="5.421875" style="13" customWidth="1"/>
    <col min="11" max="16384" width="11.421875" style="13" customWidth="1"/>
  </cols>
  <sheetData>
    <row r="1" spans="1:9" s="194" customFormat="1" ht="18" customHeight="1">
      <c r="A1" s="193"/>
      <c r="B1" s="194" t="s">
        <v>12</v>
      </c>
      <c r="E1" s="195"/>
      <c r="F1" s="196"/>
      <c r="G1" s="195"/>
      <c r="H1" s="195"/>
      <c r="I1" s="195"/>
    </row>
    <row r="2" spans="1:9" s="5" customFormat="1" ht="18" customHeight="1">
      <c r="A2" s="4"/>
      <c r="B2" s="3"/>
      <c r="E2" s="2"/>
      <c r="F2" s="6"/>
      <c r="G2" s="2"/>
      <c r="H2" s="2"/>
      <c r="I2" s="2"/>
    </row>
    <row r="3" spans="1:9" s="18" customFormat="1" ht="18" customHeight="1">
      <c r="A3" s="30">
        <v>1</v>
      </c>
      <c r="B3" s="18" t="s">
        <v>103</v>
      </c>
      <c r="E3" s="17"/>
      <c r="F3" s="19"/>
      <c r="G3" s="17"/>
      <c r="H3" s="17"/>
      <c r="I3" s="17"/>
    </row>
    <row r="4" spans="1:9" s="18" customFormat="1" ht="18" customHeight="1">
      <c r="A4" s="30"/>
      <c r="B4" s="18" t="s">
        <v>143</v>
      </c>
      <c r="D4" s="17"/>
      <c r="E4" s="20"/>
      <c r="F4" s="19"/>
      <c r="G4" s="17"/>
      <c r="H4" s="17"/>
      <c r="I4" s="17"/>
    </row>
    <row r="5" spans="1:9" s="18" customFormat="1" ht="18" customHeight="1">
      <c r="A5" s="30"/>
      <c r="B5" s="18" t="s">
        <v>144</v>
      </c>
      <c r="D5" s="17"/>
      <c r="E5" s="20"/>
      <c r="F5" s="19"/>
      <c r="G5" s="17"/>
      <c r="H5" s="17"/>
      <c r="I5" s="17"/>
    </row>
    <row r="6" spans="1:9" s="18" customFormat="1" ht="18" customHeight="1">
      <c r="A6" s="30"/>
      <c r="D6" s="17"/>
      <c r="E6" s="20"/>
      <c r="F6" s="19"/>
      <c r="G6" s="17"/>
      <c r="H6" s="17"/>
      <c r="I6" s="17"/>
    </row>
    <row r="7" spans="1:9" s="18" customFormat="1" ht="18" customHeight="1">
      <c r="A7" s="30"/>
      <c r="B7" s="18" t="s">
        <v>111</v>
      </c>
      <c r="D7" s="21"/>
      <c r="E7" s="20"/>
      <c r="F7" s="19"/>
      <c r="G7" s="17"/>
      <c r="H7" s="17"/>
      <c r="I7" s="17"/>
    </row>
    <row r="8" spans="1:9" s="18" customFormat="1" ht="18" customHeight="1">
      <c r="A8" s="30"/>
      <c r="B8" s="18" t="s">
        <v>112</v>
      </c>
      <c r="D8" s="17"/>
      <c r="E8" s="17"/>
      <c r="F8" s="22"/>
      <c r="G8" s="17"/>
      <c r="H8" s="17"/>
      <c r="I8" s="17"/>
    </row>
    <row r="9" spans="1:9" s="18" customFormat="1" ht="18" customHeight="1">
      <c r="A9" s="30"/>
      <c r="B9" s="16"/>
      <c r="D9" s="17"/>
      <c r="E9" s="21"/>
      <c r="F9" s="22"/>
      <c r="G9" s="17"/>
      <c r="H9" s="17"/>
      <c r="I9" s="17"/>
    </row>
    <row r="10" spans="1:9" s="18" customFormat="1" ht="18" customHeight="1">
      <c r="A10" s="30">
        <v>2</v>
      </c>
      <c r="B10" s="18" t="s">
        <v>13</v>
      </c>
      <c r="D10" s="17"/>
      <c r="E10" s="20"/>
      <c r="F10" s="19"/>
      <c r="G10" s="17"/>
      <c r="H10" s="17"/>
      <c r="I10" s="17"/>
    </row>
    <row r="11" spans="1:9" s="18" customFormat="1" ht="18" customHeight="1">
      <c r="A11" s="30"/>
      <c r="B11" s="18" t="s">
        <v>14</v>
      </c>
      <c r="D11" s="21"/>
      <c r="E11" s="20"/>
      <c r="F11" s="19"/>
      <c r="G11" s="17"/>
      <c r="H11" s="17"/>
      <c r="I11" s="17"/>
    </row>
    <row r="12" spans="1:12" s="18" customFormat="1" ht="18" customHeight="1">
      <c r="A12" s="30"/>
      <c r="B12" s="18" t="s">
        <v>15</v>
      </c>
      <c r="D12" s="17"/>
      <c r="E12" s="17"/>
      <c r="F12" s="21"/>
      <c r="G12" s="20"/>
      <c r="H12" s="17"/>
      <c r="I12" s="17"/>
      <c r="L12" s="23"/>
    </row>
    <row r="13" spans="1:9" s="18" customFormat="1" ht="18" customHeight="1">
      <c r="A13" s="30"/>
      <c r="D13" s="17"/>
      <c r="E13" s="17"/>
      <c r="F13" s="19"/>
      <c r="G13" s="20"/>
      <c r="H13" s="17"/>
      <c r="I13" s="17"/>
    </row>
    <row r="14" spans="1:9" s="18" customFormat="1" ht="18" customHeight="1">
      <c r="A14" s="30">
        <v>3</v>
      </c>
      <c r="B14" s="18" t="s">
        <v>130</v>
      </c>
      <c r="D14" s="21"/>
      <c r="E14" s="20"/>
      <c r="F14" s="19"/>
      <c r="G14" s="17"/>
      <c r="H14" s="17"/>
      <c r="I14" s="17"/>
    </row>
    <row r="15" spans="1:9" s="18" customFormat="1" ht="18" customHeight="1">
      <c r="A15" s="30"/>
      <c r="D15" s="17"/>
      <c r="E15" s="17"/>
      <c r="F15" s="22"/>
      <c r="G15" s="17"/>
      <c r="H15" s="17"/>
      <c r="I15" s="17"/>
    </row>
    <row r="16" spans="1:9" s="18" customFormat="1" ht="18" customHeight="1">
      <c r="A16" s="30">
        <v>4</v>
      </c>
      <c r="B16" s="18" t="s">
        <v>16</v>
      </c>
      <c r="D16" s="17"/>
      <c r="E16" s="21"/>
      <c r="F16" s="22"/>
      <c r="G16" s="17"/>
      <c r="H16" s="17"/>
      <c r="I16" s="17"/>
    </row>
    <row r="17" spans="1:9" s="18" customFormat="1" ht="18" customHeight="1">
      <c r="A17" s="30"/>
      <c r="B17" s="18" t="s">
        <v>113</v>
      </c>
      <c r="D17" s="17"/>
      <c r="E17" s="20"/>
      <c r="F17" s="19"/>
      <c r="G17" s="17"/>
      <c r="H17" s="17"/>
      <c r="I17" s="17"/>
    </row>
    <row r="18" spans="1:9" s="18" customFormat="1" ht="18" customHeight="1">
      <c r="A18" s="30"/>
      <c r="D18" s="21"/>
      <c r="E18" s="20"/>
      <c r="F18" s="19"/>
      <c r="G18" s="17"/>
      <c r="H18" s="17"/>
      <c r="I18" s="17"/>
    </row>
    <row r="19" spans="1:9" s="18" customFormat="1" ht="18" customHeight="1">
      <c r="A19" s="30">
        <v>5</v>
      </c>
      <c r="B19" s="18" t="s">
        <v>110</v>
      </c>
      <c r="E19" s="17"/>
      <c r="F19" s="19"/>
      <c r="G19" s="21"/>
      <c r="H19" s="20"/>
      <c r="I19" s="17"/>
    </row>
    <row r="20" spans="1:9" s="18" customFormat="1" ht="18" customHeight="1">
      <c r="A20" s="30"/>
      <c r="B20" s="18" t="s">
        <v>104</v>
      </c>
      <c r="E20" s="17"/>
      <c r="F20" s="19"/>
      <c r="G20" s="17"/>
      <c r="H20" s="20"/>
      <c r="I20" s="17"/>
    </row>
    <row r="21" spans="1:9" s="18" customFormat="1" ht="18" customHeight="1">
      <c r="A21" s="30"/>
      <c r="B21" s="18" t="s">
        <v>141</v>
      </c>
      <c r="E21" s="17"/>
      <c r="F21" s="19"/>
      <c r="G21" s="17"/>
      <c r="H21" s="20"/>
      <c r="I21" s="17"/>
    </row>
    <row r="22" spans="1:9" s="18" customFormat="1" ht="18" customHeight="1">
      <c r="A22" s="30"/>
      <c r="B22" s="18" t="s">
        <v>142</v>
      </c>
      <c r="E22" s="17"/>
      <c r="F22" s="19"/>
      <c r="G22" s="17"/>
      <c r="H22" s="20"/>
      <c r="I22" s="17"/>
    </row>
    <row r="23" spans="2:9" s="18" customFormat="1" ht="18" customHeight="1">
      <c r="B23" s="16"/>
      <c r="D23" s="17"/>
      <c r="E23" s="20"/>
      <c r="F23" s="19"/>
      <c r="G23" s="17"/>
      <c r="H23" s="17"/>
      <c r="I23" s="17"/>
    </row>
    <row r="24" spans="1:9" s="18" customFormat="1" ht="18" customHeight="1">
      <c r="A24" s="30">
        <v>6</v>
      </c>
      <c r="B24" s="20" t="s">
        <v>131</v>
      </c>
      <c r="D24" s="21"/>
      <c r="E24" s="20"/>
      <c r="F24" s="19"/>
      <c r="G24" s="17"/>
      <c r="H24" s="17"/>
      <c r="I24" s="17"/>
    </row>
    <row r="25" spans="1:9" s="18" customFormat="1" ht="18" customHeight="1">
      <c r="A25" s="30"/>
      <c r="B25" s="16" t="s">
        <v>105</v>
      </c>
      <c r="D25" s="17"/>
      <c r="E25" s="17"/>
      <c r="F25" s="22"/>
      <c r="G25" s="17"/>
      <c r="H25" s="17"/>
      <c r="I25" s="17"/>
    </row>
    <row r="26" spans="1:9" s="18" customFormat="1" ht="18" customHeight="1">
      <c r="A26" s="30"/>
      <c r="B26" s="16"/>
      <c r="D26" s="17"/>
      <c r="E26" s="21"/>
      <c r="F26" s="22"/>
      <c r="G26" s="17"/>
      <c r="H26" s="17"/>
      <c r="I26" s="17"/>
    </row>
    <row r="27" spans="1:9" s="18" customFormat="1" ht="18" customHeight="1">
      <c r="A27" s="30"/>
      <c r="B27" s="16"/>
      <c r="D27" s="17"/>
      <c r="E27" s="20"/>
      <c r="F27" s="19"/>
      <c r="G27" s="17"/>
      <c r="H27" s="17"/>
      <c r="I27" s="17"/>
    </row>
    <row r="28" spans="1:9" s="18" customFormat="1" ht="18" customHeight="1">
      <c r="A28" s="30"/>
      <c r="B28" s="3"/>
      <c r="D28" s="21"/>
      <c r="E28" s="20"/>
      <c r="F28" s="19"/>
      <c r="G28" s="17"/>
      <c r="H28" s="17"/>
      <c r="I28" s="17"/>
    </row>
    <row r="29" spans="1:9" s="18" customFormat="1" ht="18" customHeight="1">
      <c r="A29" s="30"/>
      <c r="B29" s="10"/>
      <c r="D29" s="17"/>
      <c r="E29" s="17"/>
      <c r="F29" s="21"/>
      <c r="G29" s="20"/>
      <c r="H29" s="17"/>
      <c r="I29" s="17"/>
    </row>
    <row r="30" spans="1:9" s="5" customFormat="1" ht="18" customHeight="1">
      <c r="A30" s="4"/>
      <c r="B30" s="3"/>
      <c r="D30" s="2"/>
      <c r="E30" s="2"/>
      <c r="F30" s="6"/>
      <c r="G30" s="7"/>
      <c r="H30" s="2"/>
      <c r="I30" s="2"/>
    </row>
    <row r="31" spans="1:9" s="5" customFormat="1" ht="18" customHeight="1">
      <c r="A31" s="4"/>
      <c r="B31" s="3"/>
      <c r="D31" s="11"/>
      <c r="E31" s="7"/>
      <c r="F31" s="6"/>
      <c r="G31" s="2"/>
      <c r="H31" s="2"/>
      <c r="I31" s="2"/>
    </row>
    <row r="32" spans="1:9" s="5" customFormat="1" ht="18" customHeight="1">
      <c r="A32" s="4"/>
      <c r="B32" s="3"/>
      <c r="D32" s="8"/>
      <c r="E32" s="7"/>
      <c r="F32" s="6"/>
      <c r="G32" s="7"/>
      <c r="H32" s="2"/>
      <c r="I32" s="2"/>
    </row>
    <row r="33" spans="1:9" s="5" customFormat="1" ht="18" customHeight="1">
      <c r="A33" s="4"/>
      <c r="B33" s="3"/>
      <c r="D33" s="2"/>
      <c r="E33" s="2"/>
      <c r="F33" s="9"/>
      <c r="G33" s="2"/>
      <c r="H33" s="2"/>
      <c r="I33" s="2"/>
    </row>
    <row r="34" spans="1:9" s="5" customFormat="1" ht="18" customHeight="1">
      <c r="A34" s="4"/>
      <c r="B34" s="3"/>
      <c r="D34" s="2"/>
      <c r="E34" s="8"/>
      <c r="F34" s="9"/>
      <c r="G34" s="2"/>
      <c r="H34" s="2"/>
      <c r="I34" s="2"/>
    </row>
    <row r="35" spans="1:9" s="5" customFormat="1" ht="18" customHeight="1">
      <c r="A35" s="4"/>
      <c r="B35" s="3"/>
      <c r="D35" s="2"/>
      <c r="E35" s="7"/>
      <c r="F35" s="6"/>
      <c r="G35" s="7"/>
      <c r="H35" s="2"/>
      <c r="I35" s="2"/>
    </row>
    <row r="36" spans="1:9" s="5" customFormat="1" ht="18" customHeight="1">
      <c r="A36" s="4"/>
      <c r="B36" s="3"/>
      <c r="D36" s="8"/>
      <c r="E36" s="7"/>
      <c r="F36" s="6"/>
      <c r="G36" s="2"/>
      <c r="H36" s="9"/>
      <c r="I36" s="2"/>
    </row>
    <row r="37" spans="1:9" s="5" customFormat="1" ht="18" customHeight="1">
      <c r="A37" s="4"/>
      <c r="B37" s="3"/>
      <c r="E37" s="2"/>
      <c r="F37" s="6"/>
      <c r="G37" s="2"/>
      <c r="H37" s="2"/>
      <c r="I37" s="7"/>
    </row>
    <row r="38" spans="1:9" s="5" customFormat="1" ht="18" customHeight="1">
      <c r="A38" s="4"/>
      <c r="B38" s="3"/>
      <c r="E38" s="2"/>
      <c r="F38" s="6"/>
      <c r="G38" s="2"/>
      <c r="H38" s="2"/>
      <c r="I38" s="2"/>
    </row>
    <row r="39" spans="1:9" s="5" customFormat="1" ht="18" customHeight="1">
      <c r="A39" s="4"/>
      <c r="B39" s="3"/>
      <c r="E39" s="2"/>
      <c r="F39" s="6"/>
      <c r="G39" s="2"/>
      <c r="H39" s="2"/>
      <c r="I39" s="2"/>
    </row>
    <row r="40" spans="1:9" s="5" customFormat="1" ht="18" customHeight="1">
      <c r="A40" s="4"/>
      <c r="B40" s="3"/>
      <c r="E40" s="2"/>
      <c r="F40" s="6"/>
      <c r="G40" s="2"/>
      <c r="H40" s="2"/>
      <c r="I40" s="2"/>
    </row>
    <row r="41" spans="1:9" s="5" customFormat="1" ht="18" customHeight="1">
      <c r="A41" s="4"/>
      <c r="B41" s="3"/>
      <c r="E41" s="2"/>
      <c r="F41" s="6"/>
      <c r="G41" s="2"/>
      <c r="H41" s="2"/>
      <c r="I41" s="2"/>
    </row>
    <row r="42" spans="1:9" s="5" customFormat="1" ht="18" customHeight="1">
      <c r="A42" s="4"/>
      <c r="B42" s="3"/>
      <c r="E42" s="2"/>
      <c r="F42" s="6"/>
      <c r="G42" s="2"/>
      <c r="H42" s="2"/>
      <c r="I42" s="2"/>
    </row>
    <row r="43" spans="1:9" s="5" customFormat="1" ht="18" customHeight="1">
      <c r="A43" s="4"/>
      <c r="B43" s="3"/>
      <c r="E43" s="2"/>
      <c r="F43" s="6"/>
      <c r="G43" s="2"/>
      <c r="H43" s="2"/>
      <c r="I43" s="2"/>
    </row>
    <row r="44" spans="1:9" s="5" customFormat="1" ht="18" customHeight="1">
      <c r="A44" s="4"/>
      <c r="B44" s="3"/>
      <c r="E44" s="2"/>
      <c r="F44" s="6"/>
      <c r="G44" s="2"/>
      <c r="H44" s="2"/>
      <c r="I44" s="2"/>
    </row>
    <row r="45" spans="1:9" s="5" customFormat="1" ht="18" customHeight="1">
      <c r="A45" s="4"/>
      <c r="B45" s="3"/>
      <c r="E45" s="2"/>
      <c r="F45" s="6"/>
      <c r="G45" s="2"/>
      <c r="H45" s="2"/>
      <c r="I45" s="2"/>
    </row>
    <row r="46" spans="1:9" s="5" customFormat="1" ht="18" customHeight="1">
      <c r="A46" s="4"/>
      <c r="B46" s="3"/>
      <c r="E46" s="2"/>
      <c r="F46" s="6"/>
      <c r="G46" s="2"/>
      <c r="H46" s="2"/>
      <c r="I46" s="2"/>
    </row>
    <row r="47" spans="1:9" s="5" customFormat="1" ht="18" customHeight="1">
      <c r="A47" s="4"/>
      <c r="B47" s="3"/>
      <c r="E47" s="2"/>
      <c r="F47" s="6"/>
      <c r="G47" s="2"/>
      <c r="H47" s="2"/>
      <c r="I47" s="2"/>
    </row>
    <row r="48" spans="1:9" s="5" customFormat="1" ht="18" customHeight="1">
      <c r="A48" s="4"/>
      <c r="B48" s="3"/>
      <c r="E48" s="2"/>
      <c r="F48" s="6"/>
      <c r="G48" s="2"/>
      <c r="H48" s="2"/>
      <c r="I48" s="2"/>
    </row>
    <row r="49" spans="1:9" s="5" customFormat="1" ht="18" customHeight="1">
      <c r="A49" s="4"/>
      <c r="B49" s="3"/>
      <c r="E49" s="2"/>
      <c r="F49" s="6"/>
      <c r="G49" s="2"/>
      <c r="H49" s="2"/>
      <c r="I49" s="2"/>
    </row>
    <row r="50" spans="1:9" s="5" customFormat="1" ht="18" customHeight="1">
      <c r="A50" s="4"/>
      <c r="B50" s="3"/>
      <c r="E50" s="2"/>
      <c r="F50" s="6"/>
      <c r="G50" s="2"/>
      <c r="H50" s="2"/>
      <c r="I50" s="2"/>
    </row>
    <row r="51" spans="1:9" s="5" customFormat="1" ht="18" customHeight="1">
      <c r="A51" s="4"/>
      <c r="B51" s="3"/>
      <c r="E51" s="2"/>
      <c r="F51" s="6"/>
      <c r="G51" s="2"/>
      <c r="H51" s="2"/>
      <c r="I51" s="2"/>
    </row>
    <row r="52" spans="1:9" s="5" customFormat="1" ht="18" customHeight="1">
      <c r="A52" s="4"/>
      <c r="B52" s="3"/>
      <c r="E52" s="2"/>
      <c r="F52" s="6"/>
      <c r="G52" s="2"/>
      <c r="H52" s="2"/>
      <c r="I52" s="2"/>
    </row>
    <row r="53" spans="1:9" s="5" customFormat="1" ht="18" customHeight="1">
      <c r="A53" s="4"/>
      <c r="B53" s="3"/>
      <c r="E53" s="2"/>
      <c r="F53" s="6"/>
      <c r="G53" s="2"/>
      <c r="H53" s="2"/>
      <c r="I53" s="2"/>
    </row>
    <row r="54" spans="1:9" s="5" customFormat="1" ht="18" customHeight="1">
      <c r="A54" s="4"/>
      <c r="B54" s="3"/>
      <c r="E54" s="2"/>
      <c r="F54" s="6"/>
      <c r="G54" s="2"/>
      <c r="H54" s="2"/>
      <c r="I54" s="2"/>
    </row>
    <row r="55" spans="1:9" s="5" customFormat="1" ht="18" customHeight="1">
      <c r="A55" s="4"/>
      <c r="B55" s="3"/>
      <c r="E55" s="2"/>
      <c r="F55" s="6"/>
      <c r="G55" s="2"/>
      <c r="H55" s="2"/>
      <c r="I55" s="2"/>
    </row>
    <row r="56" spans="1:9" s="5" customFormat="1" ht="18" customHeight="1">
      <c r="A56" s="4"/>
      <c r="B56" s="3"/>
      <c r="E56" s="2"/>
      <c r="F56" s="6"/>
      <c r="G56" s="2"/>
      <c r="H56" s="2"/>
      <c r="I56" s="2"/>
    </row>
    <row r="57" spans="1:9" s="5" customFormat="1" ht="18" customHeight="1">
      <c r="A57" s="4"/>
      <c r="B57" s="3"/>
      <c r="E57" s="2"/>
      <c r="F57" s="6"/>
      <c r="G57" s="2"/>
      <c r="H57" s="2"/>
      <c r="I57" s="2"/>
    </row>
    <row r="58" spans="1:9" s="5" customFormat="1" ht="18" customHeight="1">
      <c r="A58" s="4"/>
      <c r="B58" s="3"/>
      <c r="E58" s="2"/>
      <c r="F58" s="6"/>
      <c r="G58" s="2"/>
      <c r="H58" s="2"/>
      <c r="I58" s="2"/>
    </row>
    <row r="59" spans="1:9" s="5" customFormat="1" ht="18" customHeight="1">
      <c r="A59" s="4"/>
      <c r="B59" s="3"/>
      <c r="E59" s="2"/>
      <c r="F59" s="6"/>
      <c r="G59" s="2"/>
      <c r="H59" s="2"/>
      <c r="I59" s="2"/>
    </row>
    <row r="60" spans="1:9" s="5" customFormat="1" ht="18" customHeight="1">
      <c r="A60" s="4"/>
      <c r="B60" s="3"/>
      <c r="E60" s="2"/>
      <c r="F60" s="6"/>
      <c r="G60" s="2"/>
      <c r="H60" s="2"/>
      <c r="I60" s="2"/>
    </row>
    <row r="61" spans="1:9" s="5" customFormat="1" ht="18" customHeight="1">
      <c r="A61" s="4"/>
      <c r="B61" s="12"/>
      <c r="E61" s="2"/>
      <c r="F61" s="6"/>
      <c r="G61" s="2"/>
      <c r="H61" s="2"/>
      <c r="I61" s="2"/>
    </row>
    <row r="62" spans="1:9" s="5" customFormat="1" ht="18" customHeight="1">
      <c r="A62" s="4"/>
      <c r="B62" s="12"/>
      <c r="E62" s="2"/>
      <c r="F62" s="6"/>
      <c r="G62" s="2"/>
      <c r="H62" s="2"/>
      <c r="I62" s="2"/>
    </row>
  </sheetData>
  <sheetProtection/>
  <printOptions horizontalCentered="1"/>
  <pageMargins left="0.3937007874015748" right="0.3937007874015748" top="0.8661417322834646" bottom="0.1968503937007874" header="0.3937007874015748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75" zoomScaleNormal="75" zoomScalePageLayoutView="0" workbookViewId="0" topLeftCell="A3">
      <selection activeCell="E6" sqref="E6"/>
    </sheetView>
  </sheetViews>
  <sheetFormatPr defaultColWidth="11.421875" defaultRowHeight="19.5" customHeight="1"/>
  <cols>
    <col min="1" max="1" width="12.421875" style="25" customWidth="1"/>
    <col min="2" max="2" width="9.140625" style="26" customWidth="1"/>
    <col min="3" max="3" width="36.140625" style="1" customWidth="1"/>
    <col min="4" max="4" width="41.421875" style="1" customWidth="1"/>
    <col min="5" max="5" width="25.140625" style="1" customWidth="1"/>
    <col min="6" max="6" width="10.7109375" style="1" customWidth="1"/>
    <col min="7" max="7" width="12.00390625" style="1" customWidth="1"/>
    <col min="8" max="8" width="12.421875" style="26" customWidth="1"/>
    <col min="9" max="9" width="15.28125" style="26" customWidth="1"/>
    <col min="10" max="10" width="13.28125" style="25" customWidth="1"/>
    <col min="11" max="14" width="15.28125" style="26" customWidth="1"/>
    <col min="15" max="15" width="11.421875" style="26" customWidth="1"/>
    <col min="16" max="16" width="7.421875" style="26" customWidth="1"/>
    <col min="17" max="16384" width="11.421875" style="26" customWidth="1"/>
  </cols>
  <sheetData>
    <row r="1" spans="1:10" s="16" customFormat="1" ht="24.75" customHeight="1">
      <c r="A1" s="33" t="s">
        <v>137</v>
      </c>
      <c r="B1" s="34"/>
      <c r="C1" s="35"/>
      <c r="D1" s="35"/>
      <c r="E1" s="32"/>
      <c r="F1" s="32"/>
      <c r="G1" s="32"/>
      <c r="J1" s="30"/>
    </row>
    <row r="2" spans="1:4" ht="24.75" customHeight="1">
      <c r="A2" s="197"/>
      <c r="B2" s="198"/>
      <c r="C2" s="199"/>
      <c r="D2" s="199"/>
    </row>
    <row r="3" spans="1:10" s="28" customFormat="1" ht="24.75" customHeight="1">
      <c r="A3" s="200"/>
      <c r="B3" s="201" t="s">
        <v>53</v>
      </c>
      <c r="C3" s="202" t="s">
        <v>8</v>
      </c>
      <c r="D3" s="202" t="s">
        <v>54</v>
      </c>
      <c r="E3" s="29"/>
      <c r="F3" s="29"/>
      <c r="G3" s="29"/>
      <c r="J3" s="27"/>
    </row>
    <row r="4" spans="1:9" ht="24.75" customHeight="1">
      <c r="A4" s="197">
        <v>1</v>
      </c>
      <c r="B4" s="198"/>
      <c r="C4" s="199" t="s">
        <v>55</v>
      </c>
      <c r="D4" s="199"/>
      <c r="H4" s="1"/>
      <c r="I4" s="1"/>
    </row>
    <row r="5" spans="1:9" ht="24.75" customHeight="1">
      <c r="A5" s="197">
        <v>2</v>
      </c>
      <c r="B5" s="198"/>
      <c r="C5" s="199" t="s">
        <v>88</v>
      </c>
      <c r="D5" s="199"/>
      <c r="H5" s="1"/>
      <c r="I5" s="1"/>
    </row>
    <row r="6" spans="1:9" ht="24.75" customHeight="1">
      <c r="A6" s="197">
        <v>3</v>
      </c>
      <c r="B6" s="198"/>
      <c r="C6" s="199" t="s">
        <v>89</v>
      </c>
      <c r="D6" s="199"/>
      <c r="H6" s="1"/>
      <c r="I6" s="1"/>
    </row>
    <row r="7" spans="1:9" ht="24.75" customHeight="1">
      <c r="A7" s="197">
        <v>4</v>
      </c>
      <c r="B7" s="198"/>
      <c r="C7" s="199" t="s">
        <v>90</v>
      </c>
      <c r="D7" s="199"/>
      <c r="H7" s="1"/>
      <c r="I7" s="1"/>
    </row>
    <row r="8" spans="1:9" ht="24.75" customHeight="1">
      <c r="A8" s="197">
        <v>5</v>
      </c>
      <c r="B8" s="198"/>
      <c r="C8" s="199" t="s">
        <v>91</v>
      </c>
      <c r="D8" s="199"/>
      <c r="H8" s="1"/>
      <c r="I8" s="1"/>
    </row>
    <row r="9" spans="1:9" ht="24.75" customHeight="1">
      <c r="A9" s="197">
        <v>6</v>
      </c>
      <c r="B9" s="198"/>
      <c r="C9" s="199" t="s">
        <v>92</v>
      </c>
      <c r="D9" s="199"/>
      <c r="H9" s="1"/>
      <c r="I9" s="1"/>
    </row>
    <row r="10" spans="1:8" ht="24.75" customHeight="1">
      <c r="A10" s="197">
        <v>7</v>
      </c>
      <c r="B10" s="198"/>
      <c r="C10" s="199" t="s">
        <v>93</v>
      </c>
      <c r="D10" s="199"/>
      <c r="H10" s="1"/>
    </row>
    <row r="11" spans="1:8" ht="24.75" customHeight="1">
      <c r="A11" s="197">
        <v>8</v>
      </c>
      <c r="B11" s="198"/>
      <c r="C11" s="199" t="s">
        <v>94</v>
      </c>
      <c r="D11" s="199"/>
      <c r="H11" s="1"/>
    </row>
    <row r="12" spans="1:8" ht="24.75" customHeight="1">
      <c r="A12" s="197">
        <v>9</v>
      </c>
      <c r="B12" s="198"/>
      <c r="C12" s="199" t="s">
        <v>95</v>
      </c>
      <c r="D12" s="199"/>
      <c r="H12" s="1"/>
    </row>
    <row r="13" spans="1:8" ht="24.75" customHeight="1">
      <c r="A13" s="197">
        <v>10</v>
      </c>
      <c r="B13" s="198"/>
      <c r="C13" s="199" t="s">
        <v>96</v>
      </c>
      <c r="D13" s="199"/>
      <c r="H13" s="1"/>
    </row>
    <row r="14" spans="1:4" ht="24.75" customHeight="1">
      <c r="A14" s="197">
        <v>11</v>
      </c>
      <c r="B14" s="198"/>
      <c r="C14" s="199" t="s">
        <v>97</v>
      </c>
      <c r="D14" s="199"/>
    </row>
    <row r="15" spans="1:4" ht="24.75" customHeight="1">
      <c r="A15" s="197">
        <v>12</v>
      </c>
      <c r="B15" s="198"/>
      <c r="C15" s="199" t="s">
        <v>98</v>
      </c>
      <c r="D15" s="199"/>
    </row>
    <row r="16" spans="1:4" ht="24.75" customHeight="1">
      <c r="A16" s="197">
        <v>13</v>
      </c>
      <c r="B16" s="198"/>
      <c r="C16" s="199" t="s">
        <v>99</v>
      </c>
      <c r="D16" s="199"/>
    </row>
    <row r="17" spans="1:4" ht="24.75" customHeight="1">
      <c r="A17" s="197">
        <v>14</v>
      </c>
      <c r="B17" s="198"/>
      <c r="C17" s="199" t="s">
        <v>100</v>
      </c>
      <c r="D17" s="199"/>
    </row>
    <row r="18" spans="1:4" ht="24.75" customHeight="1">
      <c r="A18" s="197">
        <v>15</v>
      </c>
      <c r="B18" s="198"/>
      <c r="C18" s="199" t="s">
        <v>101</v>
      </c>
      <c r="D18" s="199"/>
    </row>
    <row r="19" spans="1:4" ht="24.75" customHeight="1">
      <c r="A19" s="197">
        <v>16</v>
      </c>
      <c r="B19" s="198"/>
      <c r="C19" s="199" t="s">
        <v>102</v>
      </c>
      <c r="D19" s="199"/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</sheetData>
  <sheetProtection/>
  <printOptions horizontalCentered="1"/>
  <pageMargins left="0.1968503937007874" right="0" top="0.8661417322834646" bottom="0.1968503937007874" header="0.3937007874015748" footer="0"/>
  <pageSetup fitToHeight="1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75" zoomScaleNormal="75" zoomScalePageLayoutView="0" workbookViewId="0" topLeftCell="A1">
      <selection activeCell="E7" sqref="E7"/>
    </sheetView>
  </sheetViews>
  <sheetFormatPr defaultColWidth="11.421875" defaultRowHeight="15" customHeight="1"/>
  <cols>
    <col min="1" max="1" width="7.421875" style="99" customWidth="1"/>
    <col min="2" max="2" width="5.421875" style="116" customWidth="1"/>
    <col min="3" max="3" width="18.28125" style="104" customWidth="1"/>
    <col min="4" max="4" width="5.57421875" style="104" customWidth="1"/>
    <col min="5" max="5" width="15.28125" style="110" customWidth="1"/>
    <col min="6" max="6" width="15.28125" style="109" customWidth="1"/>
    <col min="7" max="8" width="15.28125" style="110" customWidth="1"/>
    <col min="9" max="9" width="15.7109375" style="110" customWidth="1"/>
    <col min="10" max="10" width="5.421875" style="75" customWidth="1"/>
    <col min="11" max="16384" width="11.421875" style="104" customWidth="1"/>
  </cols>
  <sheetData>
    <row r="1" spans="2:9" ht="15" customHeight="1">
      <c r="B1" s="100"/>
      <c r="C1" s="101" t="s">
        <v>3</v>
      </c>
      <c r="D1" s="101"/>
      <c r="E1" s="102" t="s">
        <v>2</v>
      </c>
      <c r="F1" s="103" t="s">
        <v>1</v>
      </c>
      <c r="G1" s="102" t="s">
        <v>4</v>
      </c>
      <c r="H1" s="102"/>
      <c r="I1" s="102"/>
    </row>
    <row r="6" spans="1:12" ht="15" customHeight="1">
      <c r="A6" s="99" t="s">
        <v>19</v>
      </c>
      <c r="B6" s="105" t="str">
        <f>'Meldungen - A'!C4</f>
        <v> Spieler 1</v>
      </c>
      <c r="C6" s="106"/>
      <c r="D6" s="107"/>
      <c r="E6" s="108">
        <f>IF(J6=0,"",IF(J6=1,RIGHT(B6,LEN(B6)-FIND(" ",B6)),RIGHT(B7,LEN(B7)-FIND(" ",B7))))</f>
      </c>
      <c r="J6" s="76"/>
      <c r="L6" s="111" t="s">
        <v>3</v>
      </c>
    </row>
    <row r="7" spans="2:10" ht="15" customHeight="1">
      <c r="B7" s="112" t="str">
        <f>'Meldungen - A'!C19</f>
        <v> Spieler 16</v>
      </c>
      <c r="C7" s="113"/>
      <c r="D7" s="114"/>
      <c r="E7" s="77"/>
      <c r="F7" s="115"/>
      <c r="J7" s="78"/>
    </row>
    <row r="8" spans="4:10" ht="15" customHeight="1">
      <c r="D8" s="110"/>
      <c r="E8" s="117" t="s">
        <v>27</v>
      </c>
      <c r="F8" s="115">
        <f>IF(J8=0,"",IF(J8=1,E6,E10))</f>
      </c>
      <c r="J8" s="79"/>
    </row>
    <row r="9" spans="4:12" ht="15" customHeight="1">
      <c r="D9" s="110"/>
      <c r="E9" s="118"/>
      <c r="F9" s="80"/>
      <c r="L9" s="119" t="s">
        <v>9</v>
      </c>
    </row>
    <row r="10" spans="1:10" ht="15" customHeight="1">
      <c r="A10" s="99" t="s">
        <v>20</v>
      </c>
      <c r="B10" s="105" t="str">
        <f>'Meldungen - A'!C12</f>
        <v> Spieler 9</v>
      </c>
      <c r="C10" s="106"/>
      <c r="D10" s="107"/>
      <c r="E10" s="120">
        <f>IF(J10=0,"",IF(J10=1,RIGHT(B10,LEN(B10)-FIND(" ",B10)),RIGHT(B11,LEN(B11)-FIND(" ",B11))))</f>
      </c>
      <c r="F10" s="121"/>
      <c r="J10" s="76"/>
    </row>
    <row r="11" spans="2:6" ht="15" customHeight="1">
      <c r="B11" s="112" t="str">
        <f>'Meldungen - A'!C11</f>
        <v> Spieler 8</v>
      </c>
      <c r="C11" s="113"/>
      <c r="D11" s="114"/>
      <c r="E11" s="81"/>
      <c r="F11" s="121"/>
    </row>
    <row r="12" spans="4:12" ht="15" customHeight="1">
      <c r="D12" s="110"/>
      <c r="F12" s="122" t="s">
        <v>31</v>
      </c>
      <c r="G12" s="108">
        <f>IF(J12=0,"",IF(J12=1,F8,F16))</f>
      </c>
      <c r="J12" s="82"/>
      <c r="L12" s="123" t="s">
        <v>10</v>
      </c>
    </row>
    <row r="13" spans="4:7" ht="15" customHeight="1">
      <c r="D13" s="110"/>
      <c r="F13" s="121"/>
      <c r="G13" s="77"/>
    </row>
    <row r="14" spans="1:10" ht="15" customHeight="1">
      <c r="A14" s="99" t="s">
        <v>21</v>
      </c>
      <c r="B14" s="105" t="str">
        <f>'Meldungen - A'!C15</f>
        <v> Spieler 12</v>
      </c>
      <c r="C14" s="106"/>
      <c r="D14" s="107"/>
      <c r="E14" s="108">
        <f>IF(J14=0,"",IF(J14=1,RIGHT(B14,LEN(B14)-FIND(" ",B14)),RIGHT(B15,LEN(B15)-FIND(" ",B15))))</f>
      </c>
      <c r="F14" s="121"/>
      <c r="G14" s="124"/>
      <c r="J14" s="76"/>
    </row>
    <row r="15" spans="2:12" ht="15" customHeight="1">
      <c r="B15" s="112" t="str">
        <f>'Meldungen - A'!C8</f>
        <v> Spieler 5</v>
      </c>
      <c r="C15" s="113"/>
      <c r="D15" s="114"/>
      <c r="E15" s="77"/>
      <c r="F15" s="121"/>
      <c r="G15" s="124"/>
      <c r="L15" s="125" t="s">
        <v>11</v>
      </c>
    </row>
    <row r="16" spans="4:10" ht="15" customHeight="1">
      <c r="D16" s="110"/>
      <c r="E16" s="117" t="s">
        <v>28</v>
      </c>
      <c r="F16" s="126">
        <f>IF(J16=0,"",IF(J16=1,E14,E18))</f>
      </c>
      <c r="G16" s="124"/>
      <c r="J16" s="79"/>
    </row>
    <row r="17" spans="4:7" ht="15" customHeight="1">
      <c r="D17" s="110"/>
      <c r="E17" s="118"/>
      <c r="F17" s="83"/>
      <c r="G17" s="124"/>
    </row>
    <row r="18" spans="1:10" ht="15" customHeight="1">
      <c r="A18" s="99" t="s">
        <v>22</v>
      </c>
      <c r="B18" s="105" t="str">
        <f>'Meldungen - A'!C16</f>
        <v> Spieler 13</v>
      </c>
      <c r="C18" s="106"/>
      <c r="D18" s="107"/>
      <c r="E18" s="120">
        <f>IF(J18=0,"",IF(J18=1,RIGHT(B18,LEN(B18)-FIND(" ",B18)),RIGHT(B19,LEN(B19)-FIND(" ",B19))))</f>
      </c>
      <c r="G18" s="124"/>
      <c r="J18" s="76"/>
    </row>
    <row r="19" spans="1:7" ht="15" customHeight="1">
      <c r="A19" s="127"/>
      <c r="B19" s="112" t="str">
        <f>'Meldungen - A'!C7</f>
        <v> Spieler 4</v>
      </c>
      <c r="C19" s="113"/>
      <c r="D19" s="114"/>
      <c r="E19" s="81"/>
      <c r="G19" s="124"/>
    </row>
    <row r="20" spans="7:10" ht="15" customHeight="1">
      <c r="G20" s="122" t="s">
        <v>33</v>
      </c>
      <c r="H20" s="128">
        <f>IF(J20=0,"",IF(J20=1,G12,G28))</f>
      </c>
      <c r="I20" s="110" t="s">
        <v>114</v>
      </c>
      <c r="J20" s="84"/>
    </row>
    <row r="21" spans="7:9" ht="15" customHeight="1">
      <c r="G21" s="124"/>
      <c r="H21" s="85"/>
      <c r="I21" s="129"/>
    </row>
    <row r="22" spans="1:10" ht="15" customHeight="1">
      <c r="A22" s="99" t="s">
        <v>23</v>
      </c>
      <c r="B22" s="105" t="str">
        <f>'Meldungen - A'!C6</f>
        <v> Spieler 3</v>
      </c>
      <c r="C22" s="106"/>
      <c r="D22" s="107"/>
      <c r="E22" s="108">
        <f>IF(J22=0,"",IF(J22=1,RIGHT(B22,LEN(B22)-FIND(" ",B22)),RIGHT(B23,LEN(B23)-FIND(" ",B23))))</f>
      </c>
      <c r="G22" s="124"/>
      <c r="H22" s="129"/>
      <c r="I22" s="129"/>
      <c r="J22" s="76"/>
    </row>
    <row r="23" spans="2:10" ht="15" customHeight="1">
      <c r="B23" s="130" t="str">
        <f>'Meldungen - A'!C17</f>
        <v> Spieler 14</v>
      </c>
      <c r="C23" s="113"/>
      <c r="D23" s="114"/>
      <c r="E23" s="77"/>
      <c r="G23" s="124"/>
      <c r="H23" s="129"/>
      <c r="I23" s="129"/>
      <c r="J23" s="78"/>
    </row>
    <row r="24" spans="4:10" ht="15" customHeight="1">
      <c r="D24" s="110"/>
      <c r="E24" s="117" t="s">
        <v>29</v>
      </c>
      <c r="F24" s="131">
        <f>IF(J24=0,"",IF(J24=1,E22,E26))</f>
      </c>
      <c r="G24" s="124"/>
      <c r="H24" s="132">
        <f>IF(J20=0,"",IF(J20=1,G28,G12))</f>
      </c>
      <c r="I24" s="129" t="s">
        <v>115</v>
      </c>
      <c r="J24" s="79"/>
    </row>
    <row r="25" spans="4:9" ht="15" customHeight="1">
      <c r="D25" s="110"/>
      <c r="E25" s="118"/>
      <c r="F25" s="80"/>
      <c r="G25" s="124"/>
      <c r="H25" s="129"/>
      <c r="I25" s="129"/>
    </row>
    <row r="26" spans="1:10" ht="15" customHeight="1">
      <c r="A26" s="99" t="s">
        <v>24</v>
      </c>
      <c r="B26" s="105" t="str">
        <f>'Meldungen - A'!C14</f>
        <v> Spieler 11</v>
      </c>
      <c r="C26" s="106"/>
      <c r="D26" s="107"/>
      <c r="E26" s="120">
        <f>IF(J26=0,"",IF(J26=1,RIGHT(B26,LEN(B26)-FIND(" ",B26)),RIGHT(B27,LEN(B27)-FIND(" ",B27))))</f>
      </c>
      <c r="F26" s="121"/>
      <c r="G26" s="124"/>
      <c r="H26" s="129"/>
      <c r="I26" s="129"/>
      <c r="J26" s="76"/>
    </row>
    <row r="27" spans="2:9" ht="15" customHeight="1">
      <c r="B27" s="112" t="str">
        <f>'Meldungen - A'!C9</f>
        <v> Spieler 6</v>
      </c>
      <c r="C27" s="113"/>
      <c r="D27" s="114"/>
      <c r="E27" s="81"/>
      <c r="F27" s="121"/>
      <c r="G27" s="124"/>
      <c r="H27" s="129"/>
      <c r="I27" s="129"/>
    </row>
    <row r="28" spans="4:10" ht="15" customHeight="1">
      <c r="D28" s="110"/>
      <c r="F28" s="122" t="s">
        <v>32</v>
      </c>
      <c r="G28" s="120">
        <f>IF(J28=0,"",IF(J28=1,F24,F32))</f>
      </c>
      <c r="H28" s="129"/>
      <c r="I28" s="129"/>
      <c r="J28" s="82"/>
    </row>
    <row r="29" spans="4:9" ht="15" customHeight="1">
      <c r="D29" s="110"/>
      <c r="F29" s="121"/>
      <c r="G29" s="85"/>
      <c r="H29" s="129"/>
      <c r="I29" s="129"/>
    </row>
    <row r="30" spans="1:10" ht="15" customHeight="1">
      <c r="A30" s="99" t="s">
        <v>25</v>
      </c>
      <c r="B30" s="133" t="str">
        <f>'Meldungen - A'!C10</f>
        <v> Spieler 7</v>
      </c>
      <c r="C30" s="106"/>
      <c r="D30" s="134"/>
      <c r="E30" s="108">
        <f>IF(J30=0,"",IF(J30=1,RIGHT(B30,LEN(B30)-FIND(" ",B30)),RIGHT(B31,LEN(B31)-FIND(" ",B31))))</f>
      </c>
      <c r="F30" s="121"/>
      <c r="H30" s="129"/>
      <c r="I30" s="129"/>
      <c r="J30" s="76"/>
    </row>
    <row r="31" spans="2:9" ht="15" customHeight="1">
      <c r="B31" s="112" t="str">
        <f>'Meldungen - A'!C13</f>
        <v> Spieler 10</v>
      </c>
      <c r="C31" s="113"/>
      <c r="D31" s="114"/>
      <c r="E31" s="77"/>
      <c r="F31" s="121"/>
      <c r="G31" s="108"/>
      <c r="H31" s="129"/>
      <c r="I31" s="129"/>
    </row>
    <row r="32" spans="4:10" ht="15" customHeight="1">
      <c r="D32" s="110"/>
      <c r="E32" s="117" t="s">
        <v>30</v>
      </c>
      <c r="F32" s="126">
        <f>IF(J32=0,"",IF(J32=1,E30,E34))</f>
      </c>
      <c r="H32" s="129"/>
      <c r="I32" s="129"/>
      <c r="J32" s="79"/>
    </row>
    <row r="33" spans="1:9" ht="15" customHeight="1">
      <c r="A33" s="135"/>
      <c r="D33" s="110"/>
      <c r="E33" s="118"/>
      <c r="F33" s="83"/>
      <c r="H33" s="129"/>
      <c r="I33" s="129"/>
    </row>
    <row r="34" spans="1:10" ht="15" customHeight="1">
      <c r="A34" s="135" t="s">
        <v>26</v>
      </c>
      <c r="B34" s="105" t="str">
        <f>'Meldungen - A'!C18</f>
        <v> Spieler 15</v>
      </c>
      <c r="C34" s="106"/>
      <c r="D34" s="107"/>
      <c r="E34" s="120">
        <f>IF(J34=0,"",IF(J34=1,RIGHT(B34,LEN(B34)-FIND(" ",B34)),RIGHT(B35,LEN(B35)-FIND(" ",B35))))</f>
      </c>
      <c r="G34" s="136">
        <f>IF(J12=0,"",IF(J12=1,F16,F8))</f>
      </c>
      <c r="H34" s="129"/>
      <c r="I34" s="129"/>
      <c r="J34" s="76"/>
    </row>
    <row r="35" spans="1:10" ht="15" customHeight="1">
      <c r="A35" s="137"/>
      <c r="B35" s="112" t="str">
        <f>'Meldungen - A'!C5</f>
        <v> Spieler 2</v>
      </c>
      <c r="C35" s="113"/>
      <c r="D35" s="114"/>
      <c r="E35" s="81"/>
      <c r="G35" s="138" t="s">
        <v>34</v>
      </c>
      <c r="H35" s="139">
        <f>IF(J35=0,"",IF(J35=1,G34,G36))</f>
      </c>
      <c r="I35" s="129" t="s">
        <v>116</v>
      </c>
      <c r="J35" s="84"/>
    </row>
    <row r="36" spans="7:9" ht="15" customHeight="1">
      <c r="G36" s="140">
        <f>IF(J28=0,"",IF(J28=1,F32,F24))</f>
      </c>
      <c r="H36" s="86"/>
      <c r="I36" s="141"/>
    </row>
    <row r="38" spans="8:9" ht="15" customHeight="1">
      <c r="H38" s="139">
        <f>IF(J35=0,"",IF(J35=1,G36,G34))</f>
      </c>
      <c r="I38" s="110" t="s">
        <v>117</v>
      </c>
    </row>
  </sheetData>
  <sheetProtection password="DAE3" sheet="1" objects="1" scenarios="1" selectLockedCells="1"/>
  <printOptions horizontalCentered="1"/>
  <pageMargins left="0.1968503937007874" right="0" top="0.8661417322834646" bottom="0.1968503937007874" header="0.3937007874015748" footer="0"/>
  <pageSetup fitToHeight="1" fitToWidth="1"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75" zoomScaleNormal="75" zoomScalePageLayoutView="0" workbookViewId="0" topLeftCell="A8">
      <selection activeCell="K18" sqref="K18"/>
    </sheetView>
  </sheetViews>
  <sheetFormatPr defaultColWidth="11.421875" defaultRowHeight="18" customHeight="1"/>
  <cols>
    <col min="1" max="1" width="8.421875" style="142" customWidth="1"/>
    <col min="2" max="2" width="5.421875" style="143" customWidth="1"/>
    <col min="3" max="3" width="18.28125" style="143" customWidth="1"/>
    <col min="4" max="4" width="5.140625" style="143" customWidth="1"/>
    <col min="5" max="5" width="6.57421875" style="143" customWidth="1"/>
    <col min="6" max="9" width="15.28125" style="145" customWidth="1"/>
    <col min="10" max="10" width="11.421875" style="143" customWidth="1"/>
    <col min="11" max="11" width="7.421875" style="87" customWidth="1"/>
    <col min="12" max="16384" width="11.421875" style="143" customWidth="1"/>
  </cols>
  <sheetData>
    <row r="1" ht="18" customHeight="1">
      <c r="F1" s="144"/>
    </row>
    <row r="2" spans="6:9" ht="18" customHeight="1">
      <c r="F2" s="144"/>
      <c r="I2" s="146" t="s">
        <v>5</v>
      </c>
    </row>
    <row r="3" ht="18" customHeight="1">
      <c r="F3" s="147">
        <f>IF('16er-HF - A'!J8=0,"",IF('16er-HF - A'!J8=1,'16er-HF - A'!E10,'16er-HF - A'!E6))</f>
      </c>
    </row>
    <row r="4" spans="6:11" ht="18" customHeight="1">
      <c r="F4" s="148" t="s">
        <v>38</v>
      </c>
      <c r="G4" s="144">
        <f>IF(K4=0,"",IF(K4=1,F3,F5))</f>
      </c>
      <c r="K4" s="88"/>
    </row>
    <row r="5" spans="6:7" ht="18" customHeight="1">
      <c r="F5" s="149">
        <f>IF('16er-HF - A'!J16=0,"",IF('16er-HF - A'!J16=1,'16er-HF - A'!E18,'16er-HF - A'!E14))</f>
      </c>
      <c r="G5" s="89"/>
    </row>
    <row r="6" spans="6:11" ht="18" customHeight="1">
      <c r="F6" s="144"/>
      <c r="G6" s="148" t="s">
        <v>44</v>
      </c>
      <c r="H6" s="150">
        <f>IF(K6=0,"",IF(K6=1,G4,G8))</f>
      </c>
      <c r="J6" s="143" t="s">
        <v>118</v>
      </c>
      <c r="K6" s="90"/>
    </row>
    <row r="7" spans="6:8" ht="18" customHeight="1">
      <c r="F7" s="147">
        <f>IF('16er-HF - A'!J24=0,"",IF('16er-HF - A'!J24=1,'16er-HF - A'!E26,'16er-HF - A'!E22))</f>
      </c>
      <c r="G7" s="151"/>
      <c r="H7" s="91"/>
    </row>
    <row r="8" spans="6:11" ht="18" customHeight="1">
      <c r="F8" s="148" t="s">
        <v>39</v>
      </c>
      <c r="G8" s="152">
        <f>IF(K8=0,"",IF(K8=1,F7,F9))</f>
      </c>
      <c r="H8" s="153"/>
      <c r="K8" s="88"/>
    </row>
    <row r="9" spans="6:15" ht="18" customHeight="1">
      <c r="F9" s="149">
        <f>IF('16er-HF - A'!J32=0,"",IF('16er-HF - A'!J32=1,'16er-HF - A'!E34,'16er-HF - A'!E30))</f>
      </c>
      <c r="G9" s="92"/>
      <c r="H9" s="154">
        <f>IF(K6=0,"",IF(K6=1,G8,G4))</f>
      </c>
      <c r="J9" s="143" t="s">
        <v>119</v>
      </c>
      <c r="O9" s="155"/>
    </row>
    <row r="10" spans="8:15" ht="18" customHeight="1">
      <c r="H10" s="153"/>
      <c r="O10" s="155"/>
    </row>
    <row r="11" spans="2:11" ht="18" customHeight="1">
      <c r="B11" s="156"/>
      <c r="C11" s="157"/>
      <c r="D11" s="153"/>
      <c r="E11" s="153"/>
      <c r="F11" s="153"/>
      <c r="G11" s="144">
        <f>IF(K4=0,"",IF(K4=1,F5,F3))</f>
      </c>
      <c r="H11" s="153"/>
      <c r="J11" s="158"/>
      <c r="K11" s="93"/>
    </row>
    <row r="12" spans="2:11" ht="18" customHeight="1">
      <c r="B12" s="156"/>
      <c r="C12" s="157"/>
      <c r="D12" s="153"/>
      <c r="E12" s="153"/>
      <c r="F12" s="153"/>
      <c r="G12" s="159" t="s">
        <v>45</v>
      </c>
      <c r="H12" s="154">
        <f>IF(K12=0,"",IF(K12=1,G11,G13))</f>
      </c>
      <c r="J12" s="158" t="s">
        <v>120</v>
      </c>
      <c r="K12" s="94"/>
    </row>
    <row r="13" spans="4:11" ht="18" customHeight="1">
      <c r="D13" s="145"/>
      <c r="G13" s="152">
        <f>IF(K8=0,"",IF(K8=1,F9,F7))</f>
      </c>
      <c r="H13" s="95"/>
      <c r="K13" s="96"/>
    </row>
    <row r="14" spans="8:10" ht="18" customHeight="1">
      <c r="H14" s="154">
        <f>IF(K12=0,"",IF(K12=1,G13,G11))</f>
      </c>
      <c r="I14" s="160"/>
      <c r="J14" s="143" t="s">
        <v>121</v>
      </c>
    </row>
    <row r="15" ht="18" customHeight="1">
      <c r="I15" s="160"/>
    </row>
    <row r="16" ht="18" customHeight="1">
      <c r="I16" s="160"/>
    </row>
    <row r="17" spans="1:9" ht="18" customHeight="1">
      <c r="A17" s="161" t="s">
        <v>35</v>
      </c>
      <c r="B17" s="162">
        <f>IF('16er-HF - A'!J6=0,"",IF('16er-HF - A'!J6=1,'16er-HF - A'!B7,'16er-HF - A'!B6))</f>
      </c>
      <c r="I17" s="146" t="s">
        <v>6</v>
      </c>
    </row>
    <row r="18" spans="3:11" ht="18" customHeight="1">
      <c r="C18" s="163"/>
      <c r="D18" s="164"/>
      <c r="E18" s="165"/>
      <c r="F18" s="144">
        <f>IF(K18=0,"",IF(K18=1,B17,B19))</f>
      </c>
      <c r="K18" s="97"/>
    </row>
    <row r="19" spans="2:9" ht="18" customHeight="1">
      <c r="B19" s="143">
        <f>IF('16er-HF - A'!J10=0,"",IF('16er-HF - A'!J10=1,'16er-HF - A'!B11,'16er-HF - A'!B10))</f>
      </c>
      <c r="C19" s="162"/>
      <c r="D19" s="166"/>
      <c r="E19" s="167"/>
      <c r="F19" s="89"/>
      <c r="I19" s="168"/>
    </row>
    <row r="20" spans="2:11" ht="18" customHeight="1">
      <c r="B20" s="169"/>
      <c r="D20" s="145"/>
      <c r="E20" s="145"/>
      <c r="F20" s="148" t="s">
        <v>40</v>
      </c>
      <c r="G20" s="144">
        <f>IF(K20=0,"",IF(K20=1,F18,F22))</f>
      </c>
      <c r="K20" s="88"/>
    </row>
    <row r="21" spans="1:9" ht="18" customHeight="1">
      <c r="A21" s="142" t="s">
        <v>36</v>
      </c>
      <c r="B21" s="143">
        <f>IF('16er-HF - A'!J14=0,"",IF('16er-HF - A'!J14=1,'16er-HF - A'!B15,'16er-HF - A'!B14))</f>
      </c>
      <c r="D21" s="145"/>
      <c r="E21" s="145"/>
      <c r="F21" s="151"/>
      <c r="G21" s="89"/>
      <c r="I21" s="168"/>
    </row>
    <row r="22" spans="2:11" ht="18" customHeight="1">
      <c r="B22" s="169"/>
      <c r="C22" s="163"/>
      <c r="D22" s="164"/>
      <c r="E22" s="165"/>
      <c r="F22" s="152">
        <f>IF(K22=0,"",IF(K22=1,B21,B23))</f>
      </c>
      <c r="G22" s="151"/>
      <c r="K22" s="97"/>
    </row>
    <row r="23" spans="2:15" ht="18" customHeight="1">
      <c r="B23" s="143">
        <f>IF('16er-HF - A'!J18=0,"",IF('16er-HF - A'!J18=1,'16er-HF - A'!B19,'16er-HF - A'!B18))</f>
      </c>
      <c r="C23" s="162"/>
      <c r="D23" s="166"/>
      <c r="E23" s="167"/>
      <c r="F23" s="92"/>
      <c r="G23" s="151"/>
      <c r="O23" s="155"/>
    </row>
    <row r="24" spans="2:15" ht="18" customHeight="1">
      <c r="B24" s="169"/>
      <c r="D24" s="145"/>
      <c r="E24" s="145"/>
      <c r="G24" s="148" t="s">
        <v>46</v>
      </c>
      <c r="H24" s="154">
        <f>IF(K24=0,"",IF(K24=1,G20,G28))</f>
      </c>
      <c r="J24" s="143" t="s">
        <v>122</v>
      </c>
      <c r="K24" s="90"/>
      <c r="O24" s="155"/>
    </row>
    <row r="25" spans="1:8" ht="18" customHeight="1">
      <c r="A25" s="142" t="s">
        <v>37</v>
      </c>
      <c r="B25" s="143">
        <f>IF('16er-HF - A'!J22=0,"",IF('16er-HF - A'!J22=1,'16er-HF - A'!B23,'16er-HF - A'!B22))</f>
      </c>
      <c r="D25" s="145"/>
      <c r="E25" s="145"/>
      <c r="G25" s="151"/>
      <c r="H25" s="98"/>
    </row>
    <row r="26" spans="2:11" ht="18" customHeight="1">
      <c r="B26" s="169"/>
      <c r="C26" s="163"/>
      <c r="D26" s="164"/>
      <c r="E26" s="165"/>
      <c r="F26" s="144">
        <f>IF(K26=0,"",IF(K26=1,B25,B27))</f>
      </c>
      <c r="G26" s="151"/>
      <c r="H26" s="153"/>
      <c r="K26" s="97"/>
    </row>
    <row r="27" spans="2:10" ht="18" customHeight="1">
      <c r="B27" s="143">
        <f>IF('16er-HF - A'!J26=0,"",IF('16er-HF - A'!J26=1,'16er-HF - A'!B27,'16er-HF - A'!B26))</f>
      </c>
      <c r="C27" s="162"/>
      <c r="D27" s="166"/>
      <c r="E27" s="167"/>
      <c r="F27" s="89"/>
      <c r="G27" s="151"/>
      <c r="H27" s="154">
        <f>IF(K24=0,"",IF(K24=1,G28,G20))</f>
      </c>
      <c r="J27" s="143" t="s">
        <v>123</v>
      </c>
    </row>
    <row r="28" spans="2:11" ht="18" customHeight="1">
      <c r="B28" s="169"/>
      <c r="D28" s="145"/>
      <c r="E28" s="145"/>
      <c r="F28" s="148" t="s">
        <v>41</v>
      </c>
      <c r="G28" s="152">
        <f>IF(K28=0,"",IF(K28=1,F26,F30))</f>
      </c>
      <c r="H28" s="153"/>
      <c r="K28" s="88"/>
    </row>
    <row r="29" spans="1:15" ht="18" customHeight="1">
      <c r="A29" s="142" t="s">
        <v>139</v>
      </c>
      <c r="B29" s="143">
        <f>IF('16er-HF - A'!J30=0,"",IF('16er-HF - A'!J30=1,'16er-HF - A'!B31,'16er-HF - A'!B30))</f>
      </c>
      <c r="D29" s="145"/>
      <c r="E29" s="145"/>
      <c r="F29" s="151"/>
      <c r="G29" s="92"/>
      <c r="H29" s="153"/>
      <c r="O29" s="155"/>
    </row>
    <row r="30" spans="2:11" ht="18" customHeight="1">
      <c r="B30" s="169"/>
      <c r="C30" s="163"/>
      <c r="D30" s="164"/>
      <c r="E30" s="165"/>
      <c r="F30" s="152">
        <f>IF(K30=0,"",IF(K30=1,B29,B31))</f>
      </c>
      <c r="H30" s="153"/>
      <c r="K30" s="97"/>
    </row>
    <row r="31" spans="2:8" ht="18" customHeight="1">
      <c r="B31" s="143">
        <f>IF('16er-HF - A'!J34=0,"",IF('16er-HF - A'!J34=1,'16er-HF - A'!B35,'16er-HF - A'!B34))</f>
      </c>
      <c r="C31" s="162"/>
      <c r="D31" s="166"/>
      <c r="E31" s="167"/>
      <c r="F31" s="92"/>
      <c r="G31" s="145" t="s">
        <v>0</v>
      </c>
      <c r="H31" s="153"/>
    </row>
    <row r="32" spans="2:8" ht="18" customHeight="1">
      <c r="B32" s="169"/>
      <c r="C32" s="157"/>
      <c r="D32" s="153"/>
      <c r="E32" s="153"/>
      <c r="G32" s="144">
        <f>IF(K20=0,"",IF(K20=1,F22,F18))</f>
      </c>
      <c r="H32" s="153"/>
    </row>
    <row r="33" spans="2:11" ht="18" customHeight="1">
      <c r="B33" s="156"/>
      <c r="C33" s="157"/>
      <c r="D33" s="153"/>
      <c r="E33" s="153"/>
      <c r="G33" s="159" t="s">
        <v>47</v>
      </c>
      <c r="H33" s="154">
        <f>IF(K33=0,"",IF(K33=1,G32,G34))</f>
      </c>
      <c r="J33" s="143" t="s">
        <v>124</v>
      </c>
      <c r="K33" s="90"/>
    </row>
    <row r="34" spans="2:8" ht="18" customHeight="1">
      <c r="B34" s="156"/>
      <c r="D34" s="153"/>
      <c r="E34" s="153"/>
      <c r="G34" s="149">
        <f>IF(K28=0,"",IF(K28=1,F30,F26))</f>
      </c>
      <c r="H34" s="98"/>
    </row>
    <row r="35" spans="2:10" ht="18" customHeight="1">
      <c r="B35" s="156"/>
      <c r="C35" s="157"/>
      <c r="D35" s="153"/>
      <c r="E35" s="153"/>
      <c r="H35" s="154">
        <f>IF(K33=0,"",IF(K33=1,G34,G32))</f>
      </c>
      <c r="J35" s="143" t="s">
        <v>125</v>
      </c>
    </row>
    <row r="36" spans="2:8" ht="18" customHeight="1">
      <c r="B36" s="156"/>
      <c r="C36" s="157"/>
      <c r="D36" s="153"/>
      <c r="E36" s="153"/>
      <c r="H36" s="153"/>
    </row>
    <row r="37" spans="2:8" ht="18" customHeight="1">
      <c r="B37" s="156"/>
      <c r="C37" s="157"/>
      <c r="D37" s="153"/>
      <c r="E37" s="153"/>
      <c r="H37" s="153"/>
    </row>
    <row r="38" spans="8:9" ht="18" customHeight="1">
      <c r="H38" s="170"/>
      <c r="I38" s="146" t="s">
        <v>7</v>
      </c>
    </row>
    <row r="39" ht="18" customHeight="1">
      <c r="F39" s="144">
        <f>IF(K18=0,"",IF(K18=1,B19,B17))</f>
      </c>
    </row>
    <row r="40" spans="6:11" ht="18" customHeight="1">
      <c r="F40" s="171" t="s">
        <v>42</v>
      </c>
      <c r="G40" s="147">
        <f>IF(K40=0,"",IF(K40=1,F39,F41))</f>
      </c>
      <c r="K40" s="88"/>
    </row>
    <row r="41" spans="6:7" ht="18" customHeight="1">
      <c r="F41" s="152">
        <f>IF(K22=0,"",IF(K22=1,B23,B21))</f>
      </c>
      <c r="G41" s="89"/>
    </row>
    <row r="42" spans="6:11" ht="18" customHeight="1">
      <c r="F42" s="144"/>
      <c r="G42" s="148" t="s">
        <v>48</v>
      </c>
      <c r="H42" s="150">
        <f>IF(K42=0,"",IF(K42=1,G40,G44))</f>
      </c>
      <c r="J42" s="143" t="s">
        <v>126</v>
      </c>
      <c r="K42" s="90"/>
    </row>
    <row r="43" spans="6:8" ht="18" customHeight="1">
      <c r="F43" s="147">
        <f>IF(K26=0,"",IF(K26=1,B27,B25))</f>
      </c>
      <c r="G43" s="151"/>
      <c r="H43" s="91"/>
    </row>
    <row r="44" spans="6:11" ht="18" customHeight="1">
      <c r="F44" s="171" t="s">
        <v>43</v>
      </c>
      <c r="G44" s="152">
        <f>IF(K44=0,"",IF(K44=1,F43,F45))</f>
      </c>
      <c r="H44" s="153"/>
      <c r="K44" s="88"/>
    </row>
    <row r="45" spans="6:15" ht="18" customHeight="1">
      <c r="F45" s="149">
        <f>IF(K30=0,"",IF(K30=1,B31,B29))</f>
      </c>
      <c r="G45" s="92"/>
      <c r="H45" s="154">
        <f>IF(K42=0,"",IF(K42=1,G44,G40))</f>
      </c>
      <c r="J45" s="143" t="s">
        <v>127</v>
      </c>
      <c r="O45" s="155"/>
    </row>
    <row r="46" spans="8:15" ht="18" customHeight="1">
      <c r="H46" s="153"/>
      <c r="O46" s="155"/>
    </row>
    <row r="47" spans="2:11" ht="18" customHeight="1">
      <c r="B47" s="156"/>
      <c r="C47" s="157"/>
      <c r="D47" s="153"/>
      <c r="E47" s="153"/>
      <c r="F47" s="153"/>
      <c r="G47" s="147">
        <f>IF(K40=0,"",IF(K40=1,F41,F39))</f>
      </c>
      <c r="H47" s="153"/>
      <c r="J47" s="158"/>
      <c r="K47" s="93"/>
    </row>
    <row r="48" spans="2:11" ht="18" customHeight="1">
      <c r="B48" s="156"/>
      <c r="C48" s="157"/>
      <c r="D48" s="153"/>
      <c r="E48" s="153"/>
      <c r="F48" s="153"/>
      <c r="G48" s="171" t="s">
        <v>49</v>
      </c>
      <c r="H48" s="154">
        <f>IF(K48=0,"",IF(K48=1,G47,G49))</f>
      </c>
      <c r="J48" s="158" t="s">
        <v>128</v>
      </c>
      <c r="K48" s="94"/>
    </row>
    <row r="49" spans="4:11" ht="18" customHeight="1">
      <c r="D49" s="145"/>
      <c r="G49" s="152">
        <f>IF(K44=0,"",IF(K44=1,F45,F43))</f>
      </c>
      <c r="H49" s="98"/>
      <c r="I49" s="145">
        <f>IF(K49=0,"",IF(K49=1,H46,#REF!))</f>
      </c>
      <c r="K49" s="96"/>
    </row>
    <row r="50" spans="8:10" ht="18" customHeight="1">
      <c r="H50" s="154">
        <f>IF(K48=0,"",IF(K48=1,G49,G47))</f>
      </c>
      <c r="J50" s="143" t="s">
        <v>129</v>
      </c>
    </row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</sheetData>
  <sheetProtection password="DAE3" sheet="1" objects="1" scenarios="1" selectLockedCells="1"/>
  <printOptions horizontalCentered="1"/>
  <pageMargins left="0.1968503937007874" right="0" top="0.8661417322834646" bottom="0.1968503937007874" header="0.3937007874015748" footer="0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75" zoomScaleNormal="75" zoomScalePageLayoutView="0" workbookViewId="0" topLeftCell="A1">
      <selection activeCell="E3" sqref="E3"/>
    </sheetView>
  </sheetViews>
  <sheetFormatPr defaultColWidth="11.421875" defaultRowHeight="19.5" customHeight="1"/>
  <cols>
    <col min="1" max="1" width="12.421875" style="179" customWidth="1"/>
    <col min="2" max="2" width="9.140625" style="179" customWidth="1"/>
    <col min="3" max="3" width="10.421875" style="172" customWidth="1"/>
    <col min="4" max="4" width="34.00390625" style="172" customWidth="1"/>
    <col min="5" max="5" width="38.7109375" style="172" customWidth="1"/>
    <col min="6" max="6" width="35.421875" style="173" customWidth="1"/>
    <col min="7" max="7" width="10.7109375" style="173" customWidth="1"/>
    <col min="8" max="8" width="12.00390625" style="173" customWidth="1"/>
    <col min="9" max="9" width="12.421875" style="174" customWidth="1"/>
    <col min="10" max="10" width="15.28125" style="174" customWidth="1"/>
    <col min="11" max="11" width="13.28125" style="175" customWidth="1"/>
    <col min="12" max="15" width="15.28125" style="174" customWidth="1"/>
    <col min="16" max="16" width="11.421875" style="174" customWidth="1"/>
    <col min="17" max="17" width="7.421875" style="174" customWidth="1"/>
    <col min="18" max="16384" width="11.421875" style="174" customWidth="1"/>
  </cols>
  <sheetData>
    <row r="1" spans="1:6" ht="24.75" customHeight="1">
      <c r="A1" s="180" t="str">
        <f>'Meldungen - A'!A1</f>
        <v>Turniername</v>
      </c>
      <c r="B1" s="192"/>
      <c r="C1" s="181"/>
      <c r="D1" s="181"/>
      <c r="E1" s="181"/>
      <c r="F1" s="182"/>
    </row>
    <row r="2" spans="1:11" s="177" customFormat="1" ht="24.75" customHeight="1">
      <c r="A2" s="183" t="s">
        <v>17</v>
      </c>
      <c r="B2" s="183" t="s">
        <v>18</v>
      </c>
      <c r="C2" s="184" t="s">
        <v>50</v>
      </c>
      <c r="D2" s="184" t="s">
        <v>51</v>
      </c>
      <c r="E2" s="184" t="s">
        <v>52</v>
      </c>
      <c r="F2" s="185" t="s">
        <v>136</v>
      </c>
      <c r="G2" s="176"/>
      <c r="H2" s="176"/>
      <c r="K2" s="178"/>
    </row>
    <row r="3" spans="1:10" ht="24.75" customHeight="1">
      <c r="A3" s="186">
        <v>0.4166666666666667</v>
      </c>
      <c r="B3" s="188" t="s">
        <v>140</v>
      </c>
      <c r="C3" s="181" t="s">
        <v>56</v>
      </c>
      <c r="D3" s="181" t="str">
        <f>'16er-HF - A'!B6</f>
        <v> Spieler 1</v>
      </c>
      <c r="E3" s="181" t="str">
        <f>'16er-HF - A'!B7</f>
        <v> Spieler 16</v>
      </c>
      <c r="F3" s="187" t="s">
        <v>138</v>
      </c>
      <c r="I3" s="173"/>
      <c r="J3" s="173"/>
    </row>
    <row r="4" spans="1:10" ht="24.75" customHeight="1">
      <c r="A4" s="188"/>
      <c r="B4" s="188"/>
      <c r="C4" s="181" t="s">
        <v>57</v>
      </c>
      <c r="D4" s="181" t="str">
        <f>'16er-HF - A'!B10</f>
        <v> Spieler 9</v>
      </c>
      <c r="E4" s="181" t="str">
        <f>'16er-HF - A'!B11</f>
        <v> Spieler 8</v>
      </c>
      <c r="F4" s="187"/>
      <c r="I4" s="173"/>
      <c r="J4" s="173"/>
    </row>
    <row r="5" spans="1:10" ht="24.75" customHeight="1">
      <c r="A5" s="188"/>
      <c r="B5" s="188"/>
      <c r="C5" s="181" t="s">
        <v>58</v>
      </c>
      <c r="D5" s="181" t="str">
        <f>'16er-HF - A'!B14</f>
        <v> Spieler 12</v>
      </c>
      <c r="E5" s="181" t="str">
        <f>'16er-HF - A'!B15</f>
        <v> Spieler 5</v>
      </c>
      <c r="F5" s="187"/>
      <c r="I5" s="173"/>
      <c r="J5" s="173"/>
    </row>
    <row r="6" spans="1:10" ht="24.75" customHeight="1">
      <c r="A6" s="188"/>
      <c r="B6" s="188"/>
      <c r="C6" s="181" t="s">
        <v>59</v>
      </c>
      <c r="D6" s="181" t="str">
        <f>'16er-HF - A'!B18</f>
        <v> Spieler 13</v>
      </c>
      <c r="E6" s="181" t="str">
        <f>'16er-HF - A'!B19</f>
        <v> Spieler 4</v>
      </c>
      <c r="F6" s="187"/>
      <c r="I6" s="173"/>
      <c r="J6" s="173"/>
    </row>
    <row r="7" spans="1:10" ht="24.75" customHeight="1">
      <c r="A7" s="188"/>
      <c r="B7" s="188"/>
      <c r="C7" s="181" t="s">
        <v>60</v>
      </c>
      <c r="D7" s="181" t="str">
        <f>'16er-HF - A'!B22</f>
        <v> Spieler 3</v>
      </c>
      <c r="E7" s="181" t="str">
        <f>'16er-HF - A'!B23</f>
        <v> Spieler 14</v>
      </c>
      <c r="F7" s="187"/>
      <c r="I7" s="173"/>
      <c r="J7" s="173"/>
    </row>
    <row r="8" spans="1:9" ht="24.75" customHeight="1">
      <c r="A8" s="188"/>
      <c r="B8" s="188"/>
      <c r="C8" s="181" t="s">
        <v>61</v>
      </c>
      <c r="D8" s="181" t="str">
        <f>'16er-HF - A'!B26</f>
        <v> Spieler 11</v>
      </c>
      <c r="E8" s="181" t="str">
        <f>'16er-HF - A'!B27</f>
        <v> Spieler 6</v>
      </c>
      <c r="F8" s="187"/>
      <c r="I8" s="173"/>
    </row>
    <row r="9" spans="1:9" ht="24.75" customHeight="1">
      <c r="A9" s="188"/>
      <c r="B9" s="188"/>
      <c r="C9" s="181" t="s">
        <v>62</v>
      </c>
      <c r="D9" s="181" t="str">
        <f>'16er-HF - A'!B30</f>
        <v> Spieler 7</v>
      </c>
      <c r="E9" s="181" t="str">
        <f>'16er-HF - A'!B31</f>
        <v> Spieler 10</v>
      </c>
      <c r="F9" s="187"/>
      <c r="I9" s="173"/>
    </row>
    <row r="10" spans="1:9" ht="24.75" customHeight="1">
      <c r="A10" s="188"/>
      <c r="B10" s="188"/>
      <c r="C10" s="181" t="s">
        <v>63</v>
      </c>
      <c r="D10" s="181" t="str">
        <f>'16er-HF - A'!B34</f>
        <v> Spieler 15</v>
      </c>
      <c r="E10" s="181" t="str">
        <f>'16er-HF - A'!B35</f>
        <v> Spieler 2</v>
      </c>
      <c r="F10" s="187"/>
      <c r="I10" s="173"/>
    </row>
    <row r="11" spans="1:6" ht="24.75" customHeight="1">
      <c r="A11" s="189"/>
      <c r="B11" s="189"/>
      <c r="C11" s="190" t="s">
        <v>72</v>
      </c>
      <c r="D11" s="190">
        <f>'16er-TR - A'!B17</f>
      </c>
      <c r="E11" s="190">
        <f>'16er-TR - A'!B19</f>
      </c>
      <c r="F11" s="191"/>
    </row>
    <row r="12" spans="1:6" ht="24.75" customHeight="1">
      <c r="A12" s="189"/>
      <c r="B12" s="189"/>
      <c r="C12" s="190" t="s">
        <v>73</v>
      </c>
      <c r="D12" s="190">
        <f>'16er-TR - A'!B21</f>
      </c>
      <c r="E12" s="190">
        <f>'16er-TR - A'!B23</f>
      </c>
      <c r="F12" s="191"/>
    </row>
    <row r="13" spans="1:6" ht="24.75" customHeight="1">
      <c r="A13" s="189"/>
      <c r="B13" s="189"/>
      <c r="C13" s="190" t="s">
        <v>74</v>
      </c>
      <c r="D13" s="190">
        <f>'16er-TR - A'!B25</f>
      </c>
      <c r="E13" s="190">
        <f>'16er-TR - A'!B27</f>
      </c>
      <c r="F13" s="191"/>
    </row>
    <row r="14" spans="1:6" ht="24.75" customHeight="1">
      <c r="A14" s="189"/>
      <c r="B14" s="189"/>
      <c r="C14" s="190" t="s">
        <v>75</v>
      </c>
      <c r="D14" s="190">
        <f>'16er-TR - A'!B29</f>
      </c>
      <c r="E14" s="190">
        <f>'16er-TR - A'!B31</f>
      </c>
      <c r="F14" s="191"/>
    </row>
    <row r="15" spans="1:9" ht="24.75" customHeight="1">
      <c r="A15" s="189"/>
      <c r="B15" s="189"/>
      <c r="C15" s="190" t="s">
        <v>64</v>
      </c>
      <c r="D15" s="190">
        <f>'16er-HF - A'!E6</f>
      </c>
      <c r="E15" s="190">
        <f>'16er-HF - A'!E10</f>
      </c>
      <c r="F15" s="191"/>
      <c r="I15" s="173"/>
    </row>
    <row r="16" spans="1:9" ht="24.75" customHeight="1">
      <c r="A16" s="189"/>
      <c r="B16" s="189"/>
      <c r="C16" s="190" t="s">
        <v>65</v>
      </c>
      <c r="D16" s="190">
        <f>'16er-HF - A'!E14</f>
      </c>
      <c r="E16" s="190">
        <f>'16er-HF - A'!E18</f>
      </c>
      <c r="F16" s="191"/>
      <c r="I16" s="173"/>
    </row>
    <row r="17" spans="1:9" ht="24.75" customHeight="1">
      <c r="A17" s="189"/>
      <c r="B17" s="189"/>
      <c r="C17" s="190" t="s">
        <v>66</v>
      </c>
      <c r="D17" s="190">
        <f>'16er-HF - A'!E22</f>
      </c>
      <c r="E17" s="190">
        <f>'16er-HF - A'!E26</f>
      </c>
      <c r="F17" s="191"/>
      <c r="I17" s="173"/>
    </row>
    <row r="18" spans="1:6" ht="24.75" customHeight="1">
      <c r="A18" s="189"/>
      <c r="B18" s="189"/>
      <c r="C18" s="190" t="s">
        <v>67</v>
      </c>
      <c r="D18" s="190">
        <f>'16er-HF - A'!E30</f>
      </c>
      <c r="E18" s="190">
        <f>'16er-HF - A'!E34</f>
      </c>
      <c r="F18" s="191"/>
    </row>
    <row r="19" spans="1:6" ht="24.75" customHeight="1">
      <c r="A19" s="188"/>
      <c r="B19" s="188"/>
      <c r="C19" s="181" t="s">
        <v>76</v>
      </c>
      <c r="D19" s="181">
        <f>'16er-TR - A'!F3</f>
      </c>
      <c r="E19" s="181">
        <f>'16er-TR - A'!F5</f>
      </c>
      <c r="F19" s="187"/>
    </row>
    <row r="20" spans="1:6" ht="24.75" customHeight="1">
      <c r="A20" s="188"/>
      <c r="B20" s="188"/>
      <c r="C20" s="181" t="s">
        <v>77</v>
      </c>
      <c r="D20" s="181">
        <f>'16er-TR - A'!F7</f>
      </c>
      <c r="E20" s="181">
        <f>'16er-TR - A'!F9</f>
      </c>
      <c r="F20" s="187"/>
    </row>
    <row r="21" spans="1:6" ht="24.75" customHeight="1">
      <c r="A21" s="188"/>
      <c r="B21" s="188"/>
      <c r="C21" s="181" t="s">
        <v>78</v>
      </c>
      <c r="D21" s="181">
        <f>'16er-TR - A'!F18</f>
      </c>
      <c r="E21" s="181">
        <f>'16er-TR - A'!F22</f>
      </c>
      <c r="F21" s="187"/>
    </row>
    <row r="22" spans="1:6" ht="24.75" customHeight="1">
      <c r="A22" s="188"/>
      <c r="B22" s="188"/>
      <c r="C22" s="181" t="s">
        <v>79</v>
      </c>
      <c r="D22" s="181">
        <f>'16er-TR - A'!F26</f>
      </c>
      <c r="E22" s="181">
        <f>'16er-TR - A'!F30</f>
      </c>
      <c r="F22" s="187"/>
    </row>
    <row r="23" spans="1:6" ht="24.75" customHeight="1">
      <c r="A23" s="188"/>
      <c r="B23" s="188"/>
      <c r="C23" s="181" t="s">
        <v>80</v>
      </c>
      <c r="D23" s="181">
        <f>'16er-TR - A'!F39</f>
      </c>
      <c r="E23" s="181">
        <f>'16er-TR - A'!F41</f>
      </c>
      <c r="F23" s="187"/>
    </row>
    <row r="24" spans="1:6" ht="24.75" customHeight="1">
      <c r="A24" s="188"/>
      <c r="B24" s="188"/>
      <c r="C24" s="181" t="s">
        <v>81</v>
      </c>
      <c r="D24" s="181">
        <f>'16er-TR - A'!F43</f>
      </c>
      <c r="E24" s="181">
        <f>'16er-TR - A'!F45</f>
      </c>
      <c r="F24" s="187"/>
    </row>
    <row r="25" spans="1:6" ht="24.75" customHeight="1">
      <c r="A25" s="188"/>
      <c r="B25" s="188"/>
      <c r="C25" s="181" t="s">
        <v>68</v>
      </c>
      <c r="D25" s="181">
        <f>'16er-HF - A'!F8</f>
      </c>
      <c r="E25" s="181">
        <f>'16er-HF - A'!F16</f>
      </c>
      <c r="F25" s="187"/>
    </row>
    <row r="26" spans="1:6" ht="24.75" customHeight="1">
      <c r="A26" s="188"/>
      <c r="B26" s="188"/>
      <c r="C26" s="181" t="s">
        <v>69</v>
      </c>
      <c r="D26" s="181">
        <f>'16er-HF - A'!F24</f>
      </c>
      <c r="E26" s="181">
        <f>'16er-HF - A'!F32</f>
      </c>
      <c r="F26" s="187"/>
    </row>
    <row r="27" spans="1:6" ht="24.75" customHeight="1">
      <c r="A27" s="189"/>
      <c r="B27" s="189"/>
      <c r="C27" s="190" t="s">
        <v>82</v>
      </c>
      <c r="D27" s="190">
        <f>'16er-TR - A'!G4</f>
      </c>
      <c r="E27" s="190">
        <f>'16er-TR - A'!G8</f>
      </c>
      <c r="F27" s="191"/>
    </row>
    <row r="28" spans="1:6" ht="24.75" customHeight="1">
      <c r="A28" s="189"/>
      <c r="B28" s="189"/>
      <c r="C28" s="190" t="s">
        <v>83</v>
      </c>
      <c r="D28" s="190">
        <f>'16er-TR - A'!G11</f>
      </c>
      <c r="E28" s="190">
        <f>'16er-TR - A'!G13</f>
      </c>
      <c r="F28" s="191"/>
    </row>
    <row r="29" spans="1:6" ht="24.75" customHeight="1">
      <c r="A29" s="189"/>
      <c r="B29" s="189"/>
      <c r="C29" s="190" t="s">
        <v>84</v>
      </c>
      <c r="D29" s="190">
        <f>'16er-TR - A'!G20</f>
      </c>
      <c r="E29" s="190">
        <f>'16er-TR - A'!G28</f>
      </c>
      <c r="F29" s="191"/>
    </row>
    <row r="30" spans="1:6" ht="24.75" customHeight="1">
      <c r="A30" s="189"/>
      <c r="B30" s="189"/>
      <c r="C30" s="190" t="s">
        <v>85</v>
      </c>
      <c r="D30" s="190">
        <f>'16er-TR - A'!G32</f>
      </c>
      <c r="E30" s="190">
        <f>'16er-TR - A'!G34</f>
      </c>
      <c r="F30" s="191"/>
    </row>
    <row r="31" spans="1:6" ht="24.75" customHeight="1">
      <c r="A31" s="189"/>
      <c r="B31" s="189"/>
      <c r="C31" s="190" t="s">
        <v>86</v>
      </c>
      <c r="D31" s="190">
        <f>'16er-TR - A'!G40</f>
      </c>
      <c r="E31" s="190">
        <f>'16er-TR - A'!G44</f>
      </c>
      <c r="F31" s="191"/>
    </row>
    <row r="32" spans="1:6" ht="24.75" customHeight="1">
      <c r="A32" s="189"/>
      <c r="B32" s="189"/>
      <c r="C32" s="190" t="s">
        <v>87</v>
      </c>
      <c r="D32" s="190">
        <f>'16er-TR - A'!G47</f>
      </c>
      <c r="E32" s="190">
        <f>'16er-TR - A'!G49</f>
      </c>
      <c r="F32" s="191"/>
    </row>
    <row r="33" spans="1:6" ht="24.75" customHeight="1">
      <c r="A33" s="189"/>
      <c r="B33" s="189"/>
      <c r="C33" s="190" t="s">
        <v>71</v>
      </c>
      <c r="D33" s="190">
        <f>'16er-HF - A'!G34</f>
      </c>
      <c r="E33" s="190">
        <f>'16er-HF - A'!G36</f>
      </c>
      <c r="F33" s="191"/>
    </row>
    <row r="34" spans="1:6" ht="24.75" customHeight="1">
      <c r="A34" s="189"/>
      <c r="B34" s="189"/>
      <c r="C34" s="190" t="s">
        <v>70</v>
      </c>
      <c r="D34" s="190">
        <f>'16er-HF - A'!G12</f>
      </c>
      <c r="E34" s="190">
        <f>'16er-HF - A'!G28</f>
      </c>
      <c r="F34" s="191"/>
    </row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</sheetData>
  <sheetProtection/>
  <printOptions horizontalCentered="1"/>
  <pageMargins left="0.5905511811023623" right="0.3937007874015748" top="0.8661417322834646" bottom="0.1968503937007874" header="0.3937007874015748" footer="0"/>
  <pageSetup fitToHeight="1" fitToWidth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37" width="3.28125" style="40" customWidth="1"/>
    <col min="38" max="52" width="3.28125" style="0" customWidth="1"/>
    <col min="53" max="53" width="11.7109375" style="56" customWidth="1"/>
  </cols>
  <sheetData>
    <row r="1" spans="1:52" ht="30" customHeight="1">
      <c r="A1" s="36"/>
      <c r="B1" s="37"/>
      <c r="C1" s="36"/>
      <c r="D1" s="36"/>
      <c r="E1" s="38">
        <v>4</v>
      </c>
      <c r="F1" s="39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</row>
    <row r="2" spans="34:52" ht="12.75">
      <c r="AH2"/>
      <c r="AI2"/>
      <c r="AJ2"/>
      <c r="AK2"/>
      <c r="AM2" s="24"/>
      <c r="AN2" s="24"/>
      <c r="AO2" s="24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</row>
    <row r="3" spans="2:52" ht="21" customHeight="1">
      <c r="B3" s="41" t="str">
        <f ca="1">INDIRECT(ADDRESS(E1,4,,,"spiele"))</f>
        <v> Spieler 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39"/>
      <c r="O3" s="36"/>
      <c r="P3" s="44" t="s">
        <v>106</v>
      </c>
      <c r="Q3" s="36"/>
      <c r="R3" s="36"/>
      <c r="S3" s="41" t="str">
        <f ca="1">INDIRECT(ADDRESS(E1,5,,,"spiele"))</f>
        <v> Spieler 8</v>
      </c>
      <c r="AH3"/>
      <c r="AI3"/>
      <c r="AJ3"/>
      <c r="AK3"/>
      <c r="AM3" s="69"/>
      <c r="AN3" s="69"/>
      <c r="AO3" s="69"/>
      <c r="AP3" s="24"/>
      <c r="AQ3" s="64"/>
      <c r="AR3" s="64"/>
      <c r="AS3" s="64"/>
      <c r="AT3" s="64"/>
      <c r="AU3" s="64"/>
      <c r="AV3" s="64"/>
      <c r="AW3" s="64"/>
      <c r="AX3" s="64"/>
      <c r="AY3" s="64"/>
      <c r="AZ3" s="64"/>
    </row>
    <row r="4" spans="2:53" ht="17.25" customHeight="1">
      <c r="B4" s="45"/>
      <c r="G4" s="46"/>
      <c r="S4" s="45"/>
      <c r="X4" s="46"/>
      <c r="AH4"/>
      <c r="AI4"/>
      <c r="AJ4"/>
      <c r="AK4"/>
      <c r="AM4" s="69"/>
      <c r="AN4" s="69"/>
      <c r="AO4" s="69"/>
      <c r="AP4" s="2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57"/>
    </row>
    <row r="5" spans="1:53" s="48" customFormat="1" ht="15.75" customHeight="1">
      <c r="A5" s="47"/>
      <c r="C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T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9"/>
      <c r="AG5" s="47"/>
      <c r="AM5" s="72"/>
      <c r="AN5" s="72"/>
      <c r="AO5" s="72"/>
      <c r="AP5" s="73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56"/>
    </row>
    <row r="6" spans="34:52" ht="17.25" customHeight="1">
      <c r="AH6"/>
      <c r="AI6"/>
      <c r="AJ6"/>
      <c r="AK6"/>
      <c r="AM6" s="69"/>
      <c r="AN6" s="69"/>
      <c r="AO6" s="69"/>
      <c r="AP6" s="24"/>
      <c r="AQ6" s="64"/>
      <c r="AR6" s="64"/>
      <c r="AS6" s="64"/>
      <c r="AT6" s="64"/>
      <c r="AU6" s="64"/>
      <c r="AV6" s="64"/>
      <c r="AW6" s="64"/>
      <c r="AX6" s="64"/>
      <c r="AY6" s="64"/>
      <c r="AZ6" s="64"/>
    </row>
    <row r="7" spans="34:52" ht="17.25" customHeight="1">
      <c r="AH7"/>
      <c r="AI7"/>
      <c r="AJ7"/>
      <c r="AK7"/>
      <c r="AM7" s="69"/>
      <c r="AN7" s="69"/>
      <c r="AO7" s="69"/>
      <c r="AP7" s="24"/>
      <c r="AQ7" s="64"/>
      <c r="AR7" s="64"/>
      <c r="AS7" s="64"/>
      <c r="AT7" s="64"/>
      <c r="AU7" s="64"/>
      <c r="AV7" s="64"/>
      <c r="AW7" s="64"/>
      <c r="AX7" s="64"/>
      <c r="AY7" s="64"/>
      <c r="AZ7" s="64"/>
    </row>
    <row r="8" spans="2:52" ht="17.25" customHeight="1">
      <c r="B8" s="40" t="s">
        <v>107</v>
      </c>
      <c r="D8" s="203">
        <f ca="1">INDIRECT(ADDRESS(E1,1,,,"spiele"))</f>
        <v>0</v>
      </c>
      <c r="E8" s="204"/>
      <c r="F8" s="204"/>
      <c r="G8" s="204"/>
      <c r="J8" s="40" t="s">
        <v>108</v>
      </c>
      <c r="L8" s="50" t="str">
        <f ca="1">INDIRECT(ADDRESS(E1,3,,,"spiele"))</f>
        <v>A2</v>
      </c>
      <c r="M8" s="50"/>
      <c r="N8" s="50"/>
      <c r="T8" t="s">
        <v>109</v>
      </c>
      <c r="U8"/>
      <c r="V8" s="51">
        <f ca="1">INDIRECT(ADDRESS(E1,2,,,"spiele"))</f>
        <v>0</v>
      </c>
      <c r="W8" s="51"/>
      <c r="AA8" s="40" t="s">
        <v>135</v>
      </c>
      <c r="AB8" s="50"/>
      <c r="AD8" s="50"/>
      <c r="AE8" s="50"/>
      <c r="AF8" s="211">
        <f ca="1">INDIRECT(ADDRESS(E1,6,,,"spiele"))</f>
        <v>0</v>
      </c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</row>
    <row r="9" spans="4:52" ht="17.25" customHeight="1">
      <c r="D9" s="54"/>
      <c r="E9" s="55"/>
      <c r="F9" s="55"/>
      <c r="G9" s="55"/>
      <c r="L9" s="50"/>
      <c r="M9" s="50"/>
      <c r="N9" s="50"/>
      <c r="T9"/>
      <c r="U9"/>
      <c r="V9" s="51"/>
      <c r="W9" s="51"/>
      <c r="AB9" s="50"/>
      <c r="AD9" s="50"/>
      <c r="AE9" s="50"/>
      <c r="AH9"/>
      <c r="AI9"/>
      <c r="AJ9"/>
      <c r="AK9"/>
      <c r="AM9" s="69"/>
      <c r="AN9" s="69"/>
      <c r="AO9" s="69"/>
      <c r="AP9" s="24"/>
      <c r="AQ9" s="64"/>
      <c r="AR9" s="64"/>
      <c r="AS9" s="64"/>
      <c r="AT9" s="64"/>
      <c r="AU9" s="64"/>
      <c r="AV9" s="64"/>
      <c r="AW9" s="64"/>
      <c r="AX9" s="64"/>
      <c r="AY9" s="64"/>
      <c r="AZ9" s="65"/>
    </row>
    <row r="10" spans="13:53" ht="12.75">
      <c r="M10" s="63"/>
      <c r="N10" s="70"/>
      <c r="O10" s="24"/>
      <c r="P10" s="70"/>
      <c r="Q10" s="24"/>
      <c r="R10" s="70"/>
      <c r="S10" s="24"/>
      <c r="T10" s="70"/>
      <c r="U10" s="24"/>
      <c r="V10" s="70"/>
      <c r="W10" s="24"/>
      <c r="X10" s="70"/>
      <c r="Y10" s="24"/>
      <c r="Z10" s="70"/>
      <c r="AA10" s="24"/>
      <c r="AB10" s="70"/>
      <c r="AC10" s="24"/>
      <c r="AD10" s="70"/>
      <c r="AE10" s="24"/>
      <c r="AF10" s="70"/>
      <c r="AG10" s="24"/>
      <c r="AH10" s="70"/>
      <c r="AI10" s="24"/>
      <c r="AJ10" s="70"/>
      <c r="AK10" s="24"/>
      <c r="AL10" s="71"/>
      <c r="AM10" s="64"/>
      <c r="AN10" s="71"/>
      <c r="AO10" s="64"/>
      <c r="AP10" s="71"/>
      <c r="AQ10" s="64"/>
      <c r="AR10" s="71"/>
      <c r="AS10" s="64"/>
      <c r="AT10" s="71"/>
      <c r="AU10" s="64"/>
      <c r="AV10" s="71"/>
      <c r="AW10" s="64"/>
      <c r="AX10" s="71"/>
      <c r="AY10" s="64"/>
      <c r="AZ10" s="71"/>
      <c r="BA10" s="62" t="s">
        <v>132</v>
      </c>
    </row>
    <row r="11" spans="1:53" ht="17.25" customHeight="1">
      <c r="A11" s="205" t="str">
        <f ca="1">INDIRECT(ADDRESS(E1,4,,,"spiele"))</f>
        <v> Spieler 9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7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8" t="s">
        <v>133</v>
      </c>
    </row>
    <row r="12" spans="1:53" ht="17.25" customHeight="1">
      <c r="A12" s="208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10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9" t="s">
        <v>134</v>
      </c>
    </row>
    <row r="13" spans="1:53" ht="17.25" customHeight="1">
      <c r="A13" s="205" t="str">
        <f ca="1">INDIRECT(ADDRESS(E1,5,,,"spiele"))</f>
        <v> Spieler 8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7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60" t="s">
        <v>134</v>
      </c>
    </row>
    <row r="14" spans="1:53" ht="17.25" customHeight="1">
      <c r="A14" s="208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10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61" t="s">
        <v>133</v>
      </c>
    </row>
    <row r="15" spans="13:53" ht="12.75">
      <c r="M15" s="66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2" t="s">
        <v>132</v>
      </c>
    </row>
    <row r="16" ht="12.75">
      <c r="BA16" s="62"/>
    </row>
    <row r="17" spans="13:53" ht="12.75">
      <c r="M17" s="63"/>
      <c r="N17" s="70"/>
      <c r="O17" s="24"/>
      <c r="P17" s="70"/>
      <c r="Q17" s="24"/>
      <c r="R17" s="70"/>
      <c r="S17" s="24"/>
      <c r="T17" s="70"/>
      <c r="U17" s="24"/>
      <c r="V17" s="70"/>
      <c r="W17" s="24"/>
      <c r="X17" s="70"/>
      <c r="Y17" s="24"/>
      <c r="Z17" s="70"/>
      <c r="AA17" s="24"/>
      <c r="AB17" s="70"/>
      <c r="AC17" s="24"/>
      <c r="AD17" s="70"/>
      <c r="AE17" s="24"/>
      <c r="AF17" s="70"/>
      <c r="AG17" s="24"/>
      <c r="AH17" s="70"/>
      <c r="AI17" s="24"/>
      <c r="AJ17" s="70"/>
      <c r="AK17" s="24"/>
      <c r="AL17" s="71"/>
      <c r="AM17" s="64"/>
      <c r="AN17" s="71"/>
      <c r="AO17" s="64"/>
      <c r="AP17" s="71"/>
      <c r="AQ17" s="64"/>
      <c r="AR17" s="71"/>
      <c r="AS17" s="64"/>
      <c r="AT17" s="71"/>
      <c r="AU17" s="64"/>
      <c r="AV17" s="71"/>
      <c r="AW17" s="64"/>
      <c r="AX17" s="71"/>
      <c r="AY17" s="64"/>
      <c r="AZ17" s="71"/>
      <c r="BA17" s="62" t="s">
        <v>132</v>
      </c>
    </row>
    <row r="18" spans="1:53" ht="17.25" customHeight="1">
      <c r="A18" s="205" t="str">
        <f ca="1">INDIRECT(ADDRESS(E1,4,,,"spiele"))</f>
        <v> Spieler 9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7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8" t="s">
        <v>133</v>
      </c>
    </row>
    <row r="19" spans="1:53" ht="17.25" customHeight="1">
      <c r="A19" s="208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10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9" t="s">
        <v>134</v>
      </c>
    </row>
    <row r="20" spans="1:53" ht="17.25" customHeight="1">
      <c r="A20" s="205" t="str">
        <f ca="1">INDIRECT(ADDRESS(E1,5,,,"spiele"))</f>
        <v> Spieler 8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7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60" t="s">
        <v>134</v>
      </c>
    </row>
    <row r="21" spans="1:53" ht="17.25" customHeight="1">
      <c r="A21" s="208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10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61" t="s">
        <v>133</v>
      </c>
    </row>
    <row r="22" spans="13:53" ht="12.75">
      <c r="M22" s="66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2" t="s">
        <v>132</v>
      </c>
    </row>
    <row r="24" spans="13:53" ht="12.75">
      <c r="M24" s="63"/>
      <c r="N24" s="70"/>
      <c r="O24" s="24"/>
      <c r="P24" s="70"/>
      <c r="Q24" s="24"/>
      <c r="R24" s="70"/>
      <c r="S24" s="24"/>
      <c r="T24" s="70"/>
      <c r="U24" s="24"/>
      <c r="V24" s="70"/>
      <c r="W24" s="24"/>
      <c r="X24" s="70"/>
      <c r="Y24" s="24"/>
      <c r="Z24" s="70"/>
      <c r="AA24" s="24"/>
      <c r="AB24" s="70"/>
      <c r="AC24" s="24"/>
      <c r="AD24" s="70"/>
      <c r="AE24" s="24"/>
      <c r="AF24" s="70"/>
      <c r="AG24" s="24"/>
      <c r="AH24" s="70"/>
      <c r="AI24" s="24"/>
      <c r="AJ24" s="70"/>
      <c r="AK24" s="24"/>
      <c r="AL24" s="71"/>
      <c r="AM24" s="64"/>
      <c r="AN24" s="71"/>
      <c r="AO24" s="64"/>
      <c r="AP24" s="71"/>
      <c r="AQ24" s="64"/>
      <c r="AR24" s="71"/>
      <c r="AS24" s="64"/>
      <c r="AT24" s="71"/>
      <c r="AU24" s="64"/>
      <c r="AV24" s="71"/>
      <c r="AW24" s="64"/>
      <c r="AX24" s="71"/>
      <c r="AY24" s="64"/>
      <c r="AZ24" s="71"/>
      <c r="BA24" s="62" t="s">
        <v>132</v>
      </c>
    </row>
    <row r="25" spans="1:53" ht="17.25" customHeight="1">
      <c r="A25" s="205" t="str">
        <f ca="1">INDIRECT(ADDRESS(E1,4,,,"spiele"))</f>
        <v> Spieler 9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7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8" t="s">
        <v>133</v>
      </c>
    </row>
    <row r="26" spans="1:53" ht="17.25" customHeight="1">
      <c r="A26" s="208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10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9" t="s">
        <v>134</v>
      </c>
    </row>
    <row r="27" spans="1:53" ht="17.25" customHeight="1">
      <c r="A27" s="205" t="str">
        <f ca="1">INDIRECT(ADDRESS(E1,5,,,"spiele"))</f>
        <v> Spieler 8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7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60" t="s">
        <v>134</v>
      </c>
    </row>
    <row r="28" spans="1:53" ht="17.25" customHeight="1">
      <c r="A28" s="208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10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61" t="s">
        <v>133</v>
      </c>
    </row>
    <row r="29" spans="13:53" ht="12.75">
      <c r="M29" s="66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2" t="s">
        <v>132</v>
      </c>
    </row>
    <row r="31" spans="13:53" ht="12.75">
      <c r="M31" s="63"/>
      <c r="N31" s="70"/>
      <c r="O31" s="24"/>
      <c r="P31" s="70"/>
      <c r="Q31" s="24"/>
      <c r="R31" s="70"/>
      <c r="S31" s="24"/>
      <c r="T31" s="70"/>
      <c r="U31" s="24"/>
      <c r="V31" s="70"/>
      <c r="W31" s="24"/>
      <c r="X31" s="70"/>
      <c r="Y31" s="24"/>
      <c r="Z31" s="70"/>
      <c r="AA31" s="24"/>
      <c r="AB31" s="70"/>
      <c r="AC31" s="24"/>
      <c r="AD31" s="70"/>
      <c r="AE31" s="24"/>
      <c r="AF31" s="70"/>
      <c r="AG31" s="24"/>
      <c r="AH31" s="70"/>
      <c r="AI31" s="24"/>
      <c r="AJ31" s="70"/>
      <c r="AK31" s="24"/>
      <c r="AL31" s="71"/>
      <c r="AM31" s="64"/>
      <c r="AN31" s="71"/>
      <c r="AO31" s="64"/>
      <c r="AP31" s="71"/>
      <c r="AQ31" s="64"/>
      <c r="AR31" s="71"/>
      <c r="AS31" s="64"/>
      <c r="AT31" s="71"/>
      <c r="AU31" s="64"/>
      <c r="AV31" s="71"/>
      <c r="AW31" s="64"/>
      <c r="AX31" s="71"/>
      <c r="AY31" s="64"/>
      <c r="AZ31" s="71"/>
      <c r="BA31" s="62" t="s">
        <v>132</v>
      </c>
    </row>
    <row r="32" spans="1:53" ht="17.25" customHeight="1">
      <c r="A32" s="205" t="str">
        <f ca="1">INDIRECT(ADDRESS(E1,4,,,"spiele"))</f>
        <v> Spieler 9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7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8" t="s">
        <v>133</v>
      </c>
    </row>
    <row r="33" spans="1:53" ht="17.25" customHeight="1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10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9" t="s">
        <v>134</v>
      </c>
    </row>
    <row r="34" spans="1:53" ht="17.25" customHeight="1">
      <c r="A34" s="205" t="str">
        <f ca="1">INDIRECT(ADDRESS(E1,5,,,"spiele"))</f>
        <v> Spieler 8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7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60" t="s">
        <v>134</v>
      </c>
    </row>
    <row r="35" spans="1:53" ht="17.25" customHeight="1">
      <c r="A35" s="208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61" t="s">
        <v>133</v>
      </c>
    </row>
    <row r="36" spans="13:53" ht="12.75">
      <c r="M36" s="66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2" t="s">
        <v>132</v>
      </c>
    </row>
    <row r="38" spans="13:53" ht="12.75">
      <c r="M38" s="63"/>
      <c r="N38" s="70"/>
      <c r="O38" s="24"/>
      <c r="P38" s="70"/>
      <c r="Q38" s="24"/>
      <c r="R38" s="70"/>
      <c r="S38" s="24"/>
      <c r="T38" s="70"/>
      <c r="U38" s="24"/>
      <c r="V38" s="70"/>
      <c r="W38" s="24"/>
      <c r="X38" s="70"/>
      <c r="Y38" s="24"/>
      <c r="Z38" s="70"/>
      <c r="AA38" s="24"/>
      <c r="AB38" s="70"/>
      <c r="AC38" s="24"/>
      <c r="AD38" s="70"/>
      <c r="AE38" s="24"/>
      <c r="AF38" s="70"/>
      <c r="AG38" s="24"/>
      <c r="AH38" s="70"/>
      <c r="AI38" s="24"/>
      <c r="AJ38" s="70"/>
      <c r="AK38" s="24"/>
      <c r="AL38" s="71"/>
      <c r="AM38" s="64"/>
      <c r="AN38" s="71"/>
      <c r="AO38" s="64"/>
      <c r="AP38" s="71"/>
      <c r="AQ38" s="64"/>
      <c r="AR38" s="71"/>
      <c r="AS38" s="64"/>
      <c r="AT38" s="71"/>
      <c r="AU38" s="64"/>
      <c r="AV38" s="71"/>
      <c r="AW38" s="64"/>
      <c r="AX38" s="71"/>
      <c r="AY38" s="64"/>
      <c r="AZ38" s="71"/>
      <c r="BA38" s="62" t="s">
        <v>132</v>
      </c>
    </row>
    <row r="39" spans="1:53" ht="17.25" customHeight="1">
      <c r="A39" s="205" t="str">
        <f ca="1">INDIRECT(ADDRESS(E1,4,,,"spiele"))</f>
        <v> Spieler 9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7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8" t="s">
        <v>133</v>
      </c>
    </row>
    <row r="40" spans="1:53" ht="17.25" customHeight="1">
      <c r="A40" s="208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10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9" t="s">
        <v>134</v>
      </c>
    </row>
    <row r="41" spans="1:53" ht="17.25" customHeight="1">
      <c r="A41" s="205" t="str">
        <f ca="1">INDIRECT(ADDRESS(E1,5,,,"spiele"))</f>
        <v> Spieler 8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7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60" t="s">
        <v>134</v>
      </c>
    </row>
    <row r="42" spans="1:53" ht="17.25" customHeight="1">
      <c r="A42" s="208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10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61" t="s">
        <v>133</v>
      </c>
    </row>
    <row r="43" spans="13:53" ht="12.75">
      <c r="M43" s="66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2" t="s">
        <v>132</v>
      </c>
    </row>
  </sheetData>
  <sheetProtection/>
  <mergeCells count="12">
    <mergeCell ref="A20:L21"/>
    <mergeCell ref="A25:L26"/>
    <mergeCell ref="D8:G8"/>
    <mergeCell ref="A11:L12"/>
    <mergeCell ref="A13:L14"/>
    <mergeCell ref="A39:L40"/>
    <mergeCell ref="AF8:AZ8"/>
    <mergeCell ref="A41:L42"/>
    <mergeCell ref="A18:L19"/>
    <mergeCell ref="A27:L28"/>
    <mergeCell ref="A32:L33"/>
    <mergeCell ref="A34:L35"/>
  </mergeCells>
  <printOptions horizontalCentered="1"/>
  <pageMargins left="0.3937007874015748" right="0.3937007874015748" top="0.8661417322834646" bottom="0.1968503937007874" header="0.5118110236220472" footer="0.5118110236220472"/>
  <pageSetup fitToHeight="2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Biggi</cp:lastModifiedBy>
  <cp:lastPrinted>2012-11-29T09:14:53Z</cp:lastPrinted>
  <dcterms:created xsi:type="dcterms:W3CDTF">1999-04-21T11:26:40Z</dcterms:created>
  <dcterms:modified xsi:type="dcterms:W3CDTF">2014-09-19T15:03:12Z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1726722921</vt:i4>
  </property>
  <property fmtid="{D5CDD505-2E9C-101B-9397-08002B2CF9AE}" pid="3" name="_EmailSubject">
    <vt:lpwstr>Homepage</vt:lpwstr>
  </property>
  <property fmtid="{D5CDD505-2E9C-101B-9397-08002B2CF9AE}" pid="4" name="_AuthorEmail">
    <vt:lpwstr>rulbricht@versanet.de</vt:lpwstr>
  </property>
  <property fmtid="{D5CDD505-2E9C-101B-9397-08002B2CF9AE}" pid="5" name="_AuthorEmailDisplayName">
    <vt:lpwstr>Reiner Ulbricht</vt:lpwstr>
  </property>
  <property fmtid="{D5CDD505-2E9C-101B-9397-08002B2CF9AE}" pid="6" name="_ReviewingToolsShownOnce">
    <vt:lpwstr/>
  </property>
</Properties>
</file>