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1268" activeTab="9"/>
  </bookViews>
  <sheets>
    <sheet name="Aufstellung 3er" sheetId="1" r:id="rId1"/>
    <sheet name="Tabelle1" sheetId="2" r:id="rId2"/>
    <sheet name="3er Schirib.quer" sheetId="3" r:id="rId3"/>
    <sheet name="3er" sheetId="4" state="hidden" r:id="rId4"/>
    <sheet name="3er Schirib. hoch" sheetId="5" r:id="rId5"/>
    <sheet name="Aufstellung 4er" sheetId="6" r:id="rId6"/>
    <sheet name="4er Schirib. quer" sheetId="7" r:id="rId7"/>
    <sheet name="4er" sheetId="8" state="hidden" r:id="rId8"/>
    <sheet name="4er Schirib. hoch" sheetId="9" r:id="rId9"/>
    <sheet name="Spieler1" sheetId="10" r:id="rId10"/>
    <sheet name="Mannschaften" sheetId="11" state="hidden" r:id="rId11"/>
    <sheet name="spielorte" sheetId="12" state="hidden" r:id="rId12"/>
  </sheets>
  <externalReferences>
    <externalReference r:id="rId15"/>
  </externalReferences>
  <definedNames>
    <definedName name="_xlfn.SINGLE" hidden="1">#NAME?</definedName>
    <definedName name="_xlnm.Print_Titles" localSheetId="11">'spielorte'!$1:$2</definedName>
    <definedName name="Kopf" localSheetId="4">#REF!</definedName>
    <definedName name="Kopf" localSheetId="2">'3er Schirib.quer'!$B$1:$AW$7</definedName>
    <definedName name="Kopf" localSheetId="8">#REF!</definedName>
    <definedName name="Kopf" localSheetId="6">'4er Schirib. quer'!$B$1:$AW$7</definedName>
    <definedName name="Kopf" localSheetId="5">#REF!</definedName>
    <definedName name="Kopf">#REF!</definedName>
    <definedName name="LigaAuswahl">'[1]Aufstellung'!$X$64:$X$73</definedName>
    <definedName name="Mannschaften" localSheetId="8">#REF!</definedName>
    <definedName name="Mannschaften" localSheetId="6">#REF!</definedName>
    <definedName name="Mannschaften" localSheetId="5">#REF!</definedName>
    <definedName name="Mannschaften" localSheetId="9">'[1]mannschaften'!$A$1:$A$83</definedName>
    <definedName name="Mannschaften">#REF!</definedName>
    <definedName name="person_103816" localSheetId="9">'Spieler1'!$H$189</definedName>
    <definedName name="person_1583" localSheetId="9">'Spieler1'!$H$202</definedName>
    <definedName name="person_1618" localSheetId="9">'Spieler1'!$H$193</definedName>
    <definedName name="person_1897" localSheetId="9">'Spieler1'!$H$194</definedName>
    <definedName name="person_2198" localSheetId="9">'Spieler1'!$H$206</definedName>
    <definedName name="person_2388" localSheetId="9">'Spieler1'!$H$203</definedName>
    <definedName name="person_2424" localSheetId="9">'Spieler1'!$H$190</definedName>
    <definedName name="person_2665" localSheetId="9">'Spieler1'!$H$183</definedName>
    <definedName name="person_2706" localSheetId="9">'Spieler1'!$H$199</definedName>
    <definedName name="person_2790" localSheetId="9">'Spieler1'!$H$208</definedName>
    <definedName name="person_3044" localSheetId="9">'Spieler1'!$H$198</definedName>
    <definedName name="person_3199" localSheetId="9">'Spieler1'!$H$180</definedName>
    <definedName name="person_3306" localSheetId="9">'Spieler1'!$H$205</definedName>
    <definedName name="person_3505" localSheetId="9">'Spieler1'!$H$187</definedName>
    <definedName name="person_3667" localSheetId="9">'Spieler1'!$H$204</definedName>
    <definedName name="person_3677" localSheetId="9">'Spieler1'!$H$188</definedName>
    <definedName name="person_3895" localSheetId="9">'Spieler1'!$H$192</definedName>
    <definedName name="person_4005" localSheetId="9">'Spieler1'!$H$201</definedName>
    <definedName name="person_4238" localSheetId="9">'Spieler1'!$H$185</definedName>
    <definedName name="person_4339" localSheetId="9">'Spieler1'!$H$207</definedName>
    <definedName name="person_4438" localSheetId="9">'Spieler1'!$H$200</definedName>
    <definedName name="person_4501" localSheetId="9">'Spieler1'!$H$196</definedName>
    <definedName name="person_4575" localSheetId="9">'Spieler1'!$H$195</definedName>
    <definedName name="person_4582" localSheetId="9">'Spieler1'!$H$181</definedName>
    <definedName name="person_4583" localSheetId="9">'Spieler1'!$H$182</definedName>
    <definedName name="person_595" localSheetId="9">'Spieler1'!$H$197</definedName>
    <definedName name="person_7030759" localSheetId="9">'Spieler1'!$H$191</definedName>
    <definedName name="person_880079" localSheetId="9">'Spieler1'!$H$184</definedName>
    <definedName name="person_957" localSheetId="9">'Spieler1'!$H$186</definedName>
    <definedName name="Punktliste" localSheetId="4">#REF!</definedName>
    <definedName name="Punktliste" localSheetId="2">'3er Schirib.quer'!$B$10:$BW$43</definedName>
    <definedName name="Punktliste" localSheetId="8">#REF!</definedName>
    <definedName name="Punktliste" localSheetId="6">'4er Schirib. quer'!$B$10:$BW$43</definedName>
    <definedName name="Punktliste" localSheetId="5">#REF!</definedName>
    <definedName name="Punktliste">#REF!</definedName>
    <definedName name="Vereine" localSheetId="9">'[1]spielorte'!$A$2:$A$30</definedName>
    <definedName name="Vereine">'spielorte'!$A$2:$A$30</definedName>
  </definedNames>
  <calcPr fullCalcOnLoad="1"/>
</workbook>
</file>

<file path=xl/comments1.xml><?xml version="1.0" encoding="utf-8"?>
<comments xmlns="http://schemas.openxmlformats.org/spreadsheetml/2006/main">
  <authors>
    <author>vh</author>
    <author>Rolf E. Sch?chtele</author>
  </authors>
  <commentList>
    <comment ref="D7" authorId="0">
      <text>
        <r>
          <rPr>
            <b/>
            <sz val="8"/>
            <rFont val="Tahoma"/>
            <family val="2"/>
          </rPr>
          <t>vh:</t>
        </r>
        <r>
          <rPr>
            <sz val="8"/>
            <rFont val="Tahoma"/>
            <family val="2"/>
          </rPr>
          <t xml:space="preserve">
Hier die Heim-Mannschaft auswählen. Diese spielt die erste und die letzte Begegnung.</t>
        </r>
      </text>
    </comment>
    <comment ref="J7" authorId="0">
      <text>
        <r>
          <rPr>
            <b/>
            <sz val="8"/>
            <rFont val="Tahoma"/>
            <family val="2"/>
          </rPr>
          <t>vh:</t>
        </r>
        <r>
          <rPr>
            <sz val="8"/>
            <rFont val="Tahoma"/>
            <family val="2"/>
          </rPr>
          <t xml:space="preserve">
Hier die Gast-Mannschaft auswählen, die die weiteste Anreise hat!</t>
        </r>
      </text>
    </comment>
    <comment ref="D15" authorId="0">
      <text>
        <r>
          <rPr>
            <b/>
            <sz val="8"/>
            <rFont val="Tahoma"/>
            <family val="2"/>
          </rPr>
          <t>vh:</t>
        </r>
        <r>
          <rPr>
            <sz val="8"/>
            <rFont val="Tahoma"/>
            <family val="2"/>
          </rPr>
          <t xml:space="preserve">
Hier die Gast-Mannschaft eintragen, die de kürzere Anreise hat.</t>
        </r>
      </text>
    </comment>
    <comment ref="J4" authorId="1">
      <text>
        <r>
          <rPr>
            <b/>
            <sz val="9"/>
            <rFont val="Segoe UI"/>
            <family val="2"/>
          </rPr>
          <t>Liga auswählen</t>
        </r>
      </text>
    </comment>
  </commentList>
</comments>
</file>

<file path=xl/comments6.xml><?xml version="1.0" encoding="utf-8"?>
<comments xmlns="http://schemas.openxmlformats.org/spreadsheetml/2006/main">
  <authors>
    <author>Rolf E. Sch?chtele</author>
  </authors>
  <commentList>
    <comment ref="D7" authorId="0">
      <text>
        <r>
          <rPr>
            <b/>
            <sz val="9"/>
            <rFont val="Segoe UI"/>
            <family val="2"/>
          </rPr>
          <t>DropDown 
Mannschaft auswählen</t>
        </r>
      </text>
    </comment>
    <comment ref="J7" authorId="0">
      <text>
        <r>
          <rPr>
            <b/>
            <sz val="9"/>
            <rFont val="Segoe UI"/>
            <family val="2"/>
          </rPr>
          <t>DropDown 
Mannschaft auswählen</t>
        </r>
      </text>
    </comment>
    <comment ref="D15" authorId="0">
      <text>
        <r>
          <rPr>
            <b/>
            <sz val="9"/>
            <rFont val="Segoe UI"/>
            <family val="2"/>
          </rPr>
          <t>DropDown 
Mannschaft auswählen</t>
        </r>
      </text>
    </comment>
    <comment ref="J15" authorId="0">
      <text>
        <r>
          <rPr>
            <b/>
            <sz val="9"/>
            <rFont val="Segoe UI"/>
            <family val="2"/>
          </rPr>
          <t>DropDown 
Mannschaft auswählen</t>
        </r>
      </text>
    </comment>
    <comment ref="J4" authorId="0">
      <text>
        <r>
          <rPr>
            <b/>
            <sz val="9"/>
            <rFont val="Segoe UI"/>
            <family val="2"/>
          </rPr>
          <t>DropDown 
Liga
auswählen</t>
        </r>
      </text>
    </comment>
  </commentList>
</comments>
</file>

<file path=xl/sharedStrings.xml><?xml version="1.0" encoding="utf-8"?>
<sst xmlns="http://schemas.openxmlformats.org/spreadsheetml/2006/main" count="2883" uniqueCount="1129">
  <si>
    <t>Spieltag-Nr.:</t>
  </si>
  <si>
    <t>Squash Moskitos Waiblingen</t>
  </si>
  <si>
    <t xml:space="preserve">  Liga:</t>
  </si>
  <si>
    <t>Ort</t>
  </si>
  <si>
    <t>Fax</t>
  </si>
  <si>
    <t>bitte auswählen</t>
  </si>
  <si>
    <t>wird automatisch ausgefüllt</t>
  </si>
  <si>
    <t>Schiedsrichter-Formular</t>
  </si>
  <si>
    <t>Anlaß des Spiels :</t>
  </si>
  <si>
    <t>Beginn / Uhrzeit</t>
  </si>
  <si>
    <t>1. Satz</t>
  </si>
  <si>
    <t>/</t>
  </si>
  <si>
    <t>Paarung</t>
  </si>
  <si>
    <t>Endergebnis</t>
  </si>
  <si>
    <t xml:space="preserve"> 2. Satz</t>
  </si>
  <si>
    <t>A</t>
  </si>
  <si>
    <t>B</t>
  </si>
  <si>
    <t xml:space="preserve"> 3. Satz</t>
  </si>
  <si>
    <t>Spieltag</t>
  </si>
  <si>
    <t>Datum</t>
  </si>
  <si>
    <t>Court</t>
  </si>
  <si>
    <t>Schiedsrichter   /    Punktrichter</t>
  </si>
  <si>
    <t xml:space="preserve"> 4. Satz</t>
  </si>
  <si>
    <t xml:space="preserve"> 5. Satz</t>
  </si>
  <si>
    <t xml:space="preserve"> Let / Punkt</t>
  </si>
  <si>
    <t xml:space="preserve"> Punkte</t>
  </si>
  <si>
    <t>Heimverein</t>
  </si>
  <si>
    <t>S p i e l p a a r u n g e n:</t>
  </si>
  <si>
    <t xml:space="preserve"> Mannschaft:</t>
  </si>
  <si>
    <t xml:space="preserve"> Gegner:</t>
  </si>
  <si>
    <t>Verein</t>
  </si>
  <si>
    <t>Center</t>
  </si>
  <si>
    <t>Strasse</t>
  </si>
  <si>
    <t>PLZ</t>
  </si>
  <si>
    <t>Telefon</t>
  </si>
  <si>
    <t>Sortierspalte</t>
  </si>
  <si>
    <t>SRC Baden-Baden e.V.</t>
  </si>
  <si>
    <t>Phönix Sportzentrum</t>
  </si>
  <si>
    <t>Müllhofener Str. 15</t>
  </si>
  <si>
    <t>Sinzheim</t>
  </si>
  <si>
    <t>07221 - 82023</t>
  </si>
  <si>
    <t>bad</t>
  </si>
  <si>
    <t>FUN SQUASH Böblingen e.V.</t>
  </si>
  <si>
    <t>Pink Power</t>
  </si>
  <si>
    <t>Röhrer Weg 2</t>
  </si>
  <si>
    <t>Böblingen</t>
  </si>
  <si>
    <t>07031 - 272031</t>
  </si>
  <si>
    <t>07031 - 276888</t>
  </si>
  <si>
    <t>bb</t>
  </si>
  <si>
    <t>Squash-Devils</t>
  </si>
  <si>
    <t>Sports.Wellness.Point</t>
  </si>
  <si>
    <t>Dieselstr. 2</t>
  </si>
  <si>
    <t>Gerlingen</t>
  </si>
  <si>
    <t>07156 - 22020</t>
  </si>
  <si>
    <t>dev</t>
  </si>
  <si>
    <t>Squashclub Freiburg</t>
  </si>
  <si>
    <t>Sportzentrum Denzlingen</t>
  </si>
  <si>
    <t>Gott.Daimler-Str.6</t>
  </si>
  <si>
    <t>Denzlingen</t>
  </si>
  <si>
    <t>07666 - 4558</t>
  </si>
  <si>
    <t>07666 - 1251</t>
  </si>
  <si>
    <t>frsc</t>
  </si>
  <si>
    <t>Freiburger Stadt SC e.V.</t>
  </si>
  <si>
    <t>Multi Sport - Anlage</t>
  </si>
  <si>
    <t>Hans-Bunte Str. 10a</t>
  </si>
  <si>
    <t>Freiburg</t>
  </si>
  <si>
    <t>0761 - 56068</t>
  </si>
  <si>
    <t>frst</t>
  </si>
  <si>
    <t>Fun Point Gerlingen</t>
  </si>
  <si>
    <t>ger</t>
  </si>
  <si>
    <t>SC HOTSOX  Heilbronn e.V.</t>
  </si>
  <si>
    <t>Happy Match</t>
  </si>
  <si>
    <t>In der Au 3</t>
  </si>
  <si>
    <t>Neckarsulm</t>
  </si>
  <si>
    <t>07132 - 4093</t>
  </si>
  <si>
    <t>hn</t>
  </si>
  <si>
    <t>1. SC Karlsruhe e.V.</t>
  </si>
  <si>
    <t>Squash Treff</t>
  </si>
  <si>
    <t>Bannwaldallee 38</t>
  </si>
  <si>
    <t>Karlsruhe</t>
  </si>
  <si>
    <t>0721 - 8308483</t>
  </si>
  <si>
    <t>ka</t>
  </si>
  <si>
    <t>Olimpus SC Magstadt</t>
  </si>
  <si>
    <t>Squash Tempel</t>
  </si>
  <si>
    <t>Felsenstr. 7</t>
  </si>
  <si>
    <t>Magstadt</t>
  </si>
  <si>
    <t>07159 - 45151</t>
  </si>
  <si>
    <t>mag</t>
  </si>
  <si>
    <t>SC Markgräflerland e.V.</t>
  </si>
  <si>
    <t>Tennispark Müllheim</t>
  </si>
  <si>
    <t>Klosterrunsstr. 2</t>
  </si>
  <si>
    <t>Müllheim</t>
  </si>
  <si>
    <t>07634-35693</t>
  </si>
  <si>
    <t>mar</t>
  </si>
  <si>
    <t>Squash Club Nürtingen e.V.</t>
  </si>
  <si>
    <t>Happy Squash</t>
  </si>
  <si>
    <t>Weberstr. 20</t>
  </si>
  <si>
    <t>Nürtingen</t>
  </si>
  <si>
    <t>07022-39622</t>
  </si>
  <si>
    <t>07022-31777</t>
  </si>
  <si>
    <t>nü</t>
  </si>
  <si>
    <t>Offenburger SR Club e.V.</t>
  </si>
  <si>
    <t>Sportpark Schutterwald</t>
  </si>
  <si>
    <t>Seestr. 18</t>
  </si>
  <si>
    <t>Schutterwald</t>
  </si>
  <si>
    <t>0781-52402</t>
  </si>
  <si>
    <t>0781-53328</t>
  </si>
  <si>
    <t>off</t>
  </si>
  <si>
    <t>1.Squash Team Pforzheim</t>
  </si>
  <si>
    <t>Squash Treff Dürrn</t>
  </si>
  <si>
    <t>Bertha-Benz-Str. 8</t>
  </si>
  <si>
    <t>Ölbronn-Dürrn</t>
  </si>
  <si>
    <t>07237 - 7074</t>
  </si>
  <si>
    <t>pfo</t>
  </si>
  <si>
    <t>Hegau SC Singen e.V.</t>
  </si>
  <si>
    <t>MOve Freizeitzentrum</t>
  </si>
  <si>
    <t>Carl-Benz-Str. 27</t>
  </si>
  <si>
    <t>Singen</t>
  </si>
  <si>
    <t>07731 - 61021</t>
  </si>
  <si>
    <t>07731 - 12125</t>
  </si>
  <si>
    <t>sin</t>
  </si>
  <si>
    <t>Squash Oase Steinheim e.V</t>
  </si>
  <si>
    <t>Ballkult Ellental</t>
  </si>
  <si>
    <t>Fischerpfad 20</t>
  </si>
  <si>
    <t>Bietigheim - Bissingen</t>
  </si>
  <si>
    <t>07142 - 41164</t>
  </si>
  <si>
    <t>07142 - 772737</t>
  </si>
  <si>
    <t>so</t>
  </si>
  <si>
    <t>Squash Team Freiburg</t>
  </si>
  <si>
    <t>07666-4558</t>
  </si>
  <si>
    <t>spofr</t>
  </si>
  <si>
    <t>Sport Insel Stuttgart</t>
  </si>
  <si>
    <t>st</t>
  </si>
  <si>
    <t>1.SRC Taubertal e.V.</t>
  </si>
  <si>
    <t>Vita Sports</t>
  </si>
  <si>
    <t>Dainbacher Weg 20</t>
  </si>
  <si>
    <t>Bad Mergentheim</t>
  </si>
  <si>
    <t>07931-7285</t>
  </si>
  <si>
    <t>ta</t>
  </si>
  <si>
    <t>TOP-GUM 96 Kirchheim</t>
  </si>
  <si>
    <t>TOP FIT</t>
  </si>
  <si>
    <t>Hägebüchstr. 5</t>
  </si>
  <si>
    <t>Reilingen</t>
  </si>
  <si>
    <t>06205 - 15663</t>
  </si>
  <si>
    <t>06205 - 18675</t>
  </si>
  <si>
    <t>top</t>
  </si>
  <si>
    <t>Squash-Insel SC Tübingen</t>
  </si>
  <si>
    <t>Squash Insel</t>
  </si>
  <si>
    <t>Dahlienweg 15/1</t>
  </si>
  <si>
    <t>Tübingen</t>
  </si>
  <si>
    <t>07071-73111</t>
  </si>
  <si>
    <t>tü</t>
  </si>
  <si>
    <t>1. Ulmer Squash-Club e.V.</t>
  </si>
  <si>
    <t>Sporttreff Sport-Sohn</t>
  </si>
  <si>
    <t>Memmingerstr. 71</t>
  </si>
  <si>
    <t>Neu-Ulm</t>
  </si>
  <si>
    <t>0731 - 82643</t>
  </si>
  <si>
    <t>ul</t>
  </si>
  <si>
    <t>SC Vaihingen / Enz</t>
  </si>
  <si>
    <t>Tennis und Squash</t>
  </si>
  <si>
    <t>Walter-de-Pay-Str.</t>
  </si>
  <si>
    <t>Vaihingen / Enz</t>
  </si>
  <si>
    <t>07042-16699</t>
  </si>
  <si>
    <t>vai</t>
  </si>
  <si>
    <t>Biber Boasters Warthausen</t>
  </si>
  <si>
    <t>VITA Sport</t>
  </si>
  <si>
    <t>Biberacher Str. 72</t>
  </si>
  <si>
    <t>Warthausen</t>
  </si>
  <si>
    <t>07351-73255</t>
  </si>
  <si>
    <t>war</t>
  </si>
  <si>
    <t>Squash Club Wiesloch e.V.</t>
  </si>
  <si>
    <t>Racket Center</t>
  </si>
  <si>
    <t>Walldorfer Str. 100</t>
  </si>
  <si>
    <t>Nußloch</t>
  </si>
  <si>
    <t>06224-99090</t>
  </si>
  <si>
    <t>06224-990917</t>
  </si>
  <si>
    <t>wie</t>
  </si>
  <si>
    <t>Fitness Company</t>
  </si>
  <si>
    <t>Gewerbestr. 3</t>
  </si>
  <si>
    <t>Waiblingen</t>
  </si>
  <si>
    <t>07151 - 956965</t>
  </si>
  <si>
    <t>wn</t>
  </si>
  <si>
    <t>Squash Devils Südbaden</t>
  </si>
  <si>
    <t>Maxx Gesundheitszentrum</t>
  </si>
  <si>
    <t>Römerstr. 84</t>
  </si>
  <si>
    <t>Rheinfelden</t>
  </si>
  <si>
    <t>07623-1015</t>
  </si>
  <si>
    <t>desb</t>
  </si>
  <si>
    <t>Backnanger Tigers</t>
  </si>
  <si>
    <t>TSG Backnang</t>
  </si>
  <si>
    <t>Weissacher Str. 92</t>
  </si>
  <si>
    <t>Backnang</t>
  </si>
  <si>
    <t xml:space="preserve">ba </t>
  </si>
  <si>
    <t>SC Nagold-Gäufelden</t>
  </si>
  <si>
    <t>Squash Inn</t>
  </si>
  <si>
    <t>Edelweiler Str. 13</t>
  </si>
  <si>
    <t>Pfalzgrafenweiler</t>
  </si>
  <si>
    <t>na</t>
  </si>
  <si>
    <t>SC Naddes</t>
  </si>
  <si>
    <t>Aramis Sport- und Freizeitzentrum</t>
  </si>
  <si>
    <t>Siedlerstr. 40-44</t>
  </si>
  <si>
    <t>Gäufelden</t>
  </si>
  <si>
    <t>07032-781500</t>
  </si>
  <si>
    <t>nad</t>
  </si>
  <si>
    <t>1. SRC Taubertal e.V.</t>
  </si>
  <si>
    <t>Backnanger Squash Tigers</t>
  </si>
  <si>
    <t>Olimpus SC Magstadt 1</t>
  </si>
  <si>
    <t>Olimpus SC Magstadt 2</t>
  </si>
  <si>
    <t>Fun Point Gerlingen 1</t>
  </si>
  <si>
    <t>Fun Point Gerlingen 2</t>
  </si>
  <si>
    <t>Fun Point Gerlingen 3</t>
  </si>
  <si>
    <t>1. Ulmer Squash-Club e.V. 1</t>
  </si>
  <si>
    <t>1. Ulmer Squash-Club e.V. 2</t>
  </si>
  <si>
    <t>1. Squash Team Pforzheim</t>
  </si>
  <si>
    <t>SRC Baden-Baden e.V. 2</t>
  </si>
  <si>
    <t>1. SC Karlsruhe e.V. 2</t>
  </si>
  <si>
    <t>1. SC Karlsruhe e.V. 3</t>
  </si>
  <si>
    <t>1. SC Karlsruhe e.V. 4</t>
  </si>
  <si>
    <t>Offenburger SRC</t>
  </si>
  <si>
    <t>SC Markgräflerland e.V. 2</t>
  </si>
  <si>
    <t>Freiburger Stadt SC e.V. 2</t>
  </si>
  <si>
    <t>Freiburger Stadt SC e.V. 3</t>
  </si>
  <si>
    <t>Person-Nr.</t>
  </si>
  <si>
    <t>Vorname</t>
  </si>
  <si>
    <t>Nachname</t>
  </si>
  <si>
    <t>Joseph Peter</t>
  </si>
  <si>
    <t>White</t>
  </si>
  <si>
    <t>Matthias</t>
  </si>
  <si>
    <t>Heinemann</t>
  </si>
  <si>
    <t>Robin</t>
  </si>
  <si>
    <t>Ebert</t>
  </si>
  <si>
    <t>Tobias</t>
  </si>
  <si>
    <t>Marcel</t>
  </si>
  <si>
    <t>Christopher</t>
  </si>
  <si>
    <t>Patrick</t>
  </si>
  <si>
    <t>Steven</t>
  </si>
  <si>
    <t>Bukenberger</t>
  </si>
  <si>
    <t>Holger</t>
  </si>
  <si>
    <t>Saam</t>
  </si>
  <si>
    <t>Pascal</t>
  </si>
  <si>
    <t>Martin</t>
  </si>
  <si>
    <t>Stuart</t>
  </si>
  <si>
    <t>Windsor</t>
  </si>
  <si>
    <t>Christoph</t>
  </si>
  <si>
    <t>Florian</t>
  </si>
  <si>
    <t>Mazura</t>
  </si>
  <si>
    <t>Enrico</t>
  </si>
  <si>
    <t>Dürr</t>
  </si>
  <si>
    <t>Thomas</t>
  </si>
  <si>
    <t>Würthner</t>
  </si>
  <si>
    <t>Krish</t>
  </si>
  <si>
    <t>Bharadwat</t>
  </si>
  <si>
    <t>Peter</t>
  </si>
  <si>
    <t>Clausen</t>
  </si>
  <si>
    <t>Valentin</t>
  </si>
  <si>
    <t>Lucas</t>
  </si>
  <si>
    <t>Gehu</t>
  </si>
  <si>
    <t>Michal</t>
  </si>
  <si>
    <t>Szychowski</t>
  </si>
  <si>
    <t>Melanie</t>
  </si>
  <si>
    <t>Kreisel</t>
  </si>
  <si>
    <t>Dirk</t>
  </si>
  <si>
    <t>Roland</t>
  </si>
  <si>
    <t>Michael</t>
  </si>
  <si>
    <t>Kohn</t>
  </si>
  <si>
    <t>Markus</t>
  </si>
  <si>
    <t>Zeiffer</t>
  </si>
  <si>
    <t>Manfred</t>
  </si>
  <si>
    <t>Bast</t>
  </si>
  <si>
    <t>Karl - Heinz</t>
  </si>
  <si>
    <t>Krauss</t>
  </si>
  <si>
    <t>Andreas</t>
  </si>
  <si>
    <t>Melzer</t>
  </si>
  <si>
    <t>Nils</t>
  </si>
  <si>
    <t>Cooper</t>
  </si>
  <si>
    <t>Richard</t>
  </si>
  <si>
    <t>Reith</t>
  </si>
  <si>
    <t>Artur</t>
  </si>
  <si>
    <t>Mayer</t>
  </si>
  <si>
    <t>Nicola</t>
  </si>
  <si>
    <t>Zäh</t>
  </si>
  <si>
    <t>Karle</t>
  </si>
  <si>
    <t>Gregor</t>
  </si>
  <si>
    <t>Berkemeyer</t>
  </si>
  <si>
    <t>Ulrich</t>
  </si>
  <si>
    <t>Bauer</t>
  </si>
  <si>
    <t>Frederik</t>
  </si>
  <si>
    <t>Christian</t>
  </si>
  <si>
    <t>Johannes</t>
  </si>
  <si>
    <t>Norbert</t>
  </si>
  <si>
    <t>Stefan</t>
  </si>
  <si>
    <t>Ortmann</t>
  </si>
  <si>
    <t>Lutz</t>
  </si>
  <si>
    <t>Alexander</t>
  </si>
  <si>
    <t>Wagner</t>
  </si>
  <si>
    <t>Schweitzer</t>
  </si>
  <si>
    <t>Sascha</t>
  </si>
  <si>
    <t>Bürkle</t>
  </si>
  <si>
    <t>Daniel</t>
  </si>
  <si>
    <t>Panziera</t>
  </si>
  <si>
    <t>Weigel</t>
  </si>
  <si>
    <t>Zvonko</t>
  </si>
  <si>
    <t>Grob</t>
  </si>
  <si>
    <t>Werner</t>
  </si>
  <si>
    <t>Koch</t>
  </si>
  <si>
    <t>Ralph</t>
  </si>
  <si>
    <t>Claudia</t>
  </si>
  <si>
    <t>Schlett</t>
  </si>
  <si>
    <t>Thorsten</t>
  </si>
  <si>
    <t>Schlechtweg</t>
  </si>
  <si>
    <t>Siegfried</t>
  </si>
  <si>
    <t>Götzelmann</t>
  </si>
  <si>
    <t>Sven</t>
  </si>
  <si>
    <t>Reiter</t>
  </si>
  <si>
    <t>Ralf</t>
  </si>
  <si>
    <t>Schneider</t>
  </si>
  <si>
    <t>Uwe</t>
  </si>
  <si>
    <t>Sbai</t>
  </si>
  <si>
    <t>Andre</t>
  </si>
  <si>
    <t>Stelter</t>
  </si>
  <si>
    <t>Kevin</t>
  </si>
  <si>
    <t>Pubantz</t>
  </si>
  <si>
    <t>Fabian</t>
  </si>
  <si>
    <t>Oliver</t>
  </si>
  <si>
    <t>Torger</t>
  </si>
  <si>
    <t>Denzau</t>
  </si>
  <si>
    <t>Marc</t>
  </si>
  <si>
    <t>Fauland</t>
  </si>
  <si>
    <t>Walter</t>
  </si>
  <si>
    <t>Tim</t>
  </si>
  <si>
    <t>Sobig</t>
  </si>
  <si>
    <t>Wolfgang</t>
  </si>
  <si>
    <t>Marco</t>
  </si>
  <si>
    <t>Schebesta</t>
  </si>
  <si>
    <t>Bernd</t>
  </si>
  <si>
    <t>Voggesser</t>
  </si>
  <si>
    <t>Damian</t>
  </si>
  <si>
    <t>Pryszcz</t>
  </si>
  <si>
    <t>Joachim</t>
  </si>
  <si>
    <t>Gersdorf</t>
  </si>
  <si>
    <t>Peick</t>
  </si>
  <si>
    <t>Achmet</t>
  </si>
  <si>
    <t>Elezovski</t>
  </si>
  <si>
    <t>Mario</t>
  </si>
  <si>
    <t>Bernhard</t>
  </si>
  <si>
    <t>Hamprecht</t>
  </si>
  <si>
    <t>Claus-Peter</t>
  </si>
  <si>
    <t>Lindner</t>
  </si>
  <si>
    <t>Philipp</t>
  </si>
  <si>
    <t>Axel</t>
  </si>
  <si>
    <t>Deutschle</t>
  </si>
  <si>
    <t>Durin</t>
  </si>
  <si>
    <t>Jörg</t>
  </si>
  <si>
    <t>Wind</t>
  </si>
  <si>
    <t>Gerard</t>
  </si>
  <si>
    <t>Sidoun</t>
  </si>
  <si>
    <t>Vadim</t>
  </si>
  <si>
    <t>Smirnov</t>
  </si>
  <si>
    <t>Kopf</t>
  </si>
  <si>
    <t>Cornelius</t>
  </si>
  <si>
    <t>Asger Lyndby</t>
  </si>
  <si>
    <t>Jensen</t>
  </si>
  <si>
    <t>Jürgen</t>
  </si>
  <si>
    <t>Sterzik</t>
  </si>
  <si>
    <t>Weiß</t>
  </si>
  <si>
    <t>Felix</t>
  </si>
  <si>
    <t>Eckert</t>
  </si>
  <si>
    <t>Torsten</t>
  </si>
  <si>
    <t>Link</t>
  </si>
  <si>
    <t>Reiner</t>
  </si>
  <si>
    <t>Ulbricht</t>
  </si>
  <si>
    <t>Rainer</t>
  </si>
  <si>
    <t>Oesterreicher</t>
  </si>
  <si>
    <t>Bilal</t>
  </si>
  <si>
    <t>Sheikh</t>
  </si>
  <si>
    <t>Stephane</t>
  </si>
  <si>
    <t>Simon</t>
  </si>
  <si>
    <t>Karoline</t>
  </si>
  <si>
    <t>Diegelmann</t>
  </si>
  <si>
    <t>Vellere</t>
  </si>
  <si>
    <t>Frank</t>
  </si>
  <si>
    <t>Müller</t>
  </si>
  <si>
    <t>Weiermüller</t>
  </si>
  <si>
    <t>Albrecht</t>
  </si>
  <si>
    <t>Bieber</t>
  </si>
  <si>
    <t>Kohler</t>
  </si>
  <si>
    <t>Heinzmann</t>
  </si>
  <si>
    <t>Ginzel</t>
  </si>
  <si>
    <t>Hartmann</t>
  </si>
  <si>
    <t>Roger</t>
  </si>
  <si>
    <t>Klingel</t>
  </si>
  <si>
    <t>Nieder</t>
  </si>
  <si>
    <t>Springfeld</t>
  </si>
  <si>
    <t>Heidi</t>
  </si>
  <si>
    <t>Meissner</t>
  </si>
  <si>
    <t>Oexner</t>
  </si>
  <si>
    <t>Schob</t>
  </si>
  <si>
    <t>Viergutz</t>
  </si>
  <si>
    <t>Höferlin</t>
  </si>
  <si>
    <t>Augst</t>
  </si>
  <si>
    <t>Koelle</t>
  </si>
  <si>
    <t>Fischer</t>
  </si>
  <si>
    <t>Marion</t>
  </si>
  <si>
    <t>Storm</t>
  </si>
  <si>
    <t>Klement</t>
  </si>
  <si>
    <t>Tino</t>
  </si>
  <si>
    <t>Rinck</t>
  </si>
  <si>
    <t>Rene</t>
  </si>
  <si>
    <t>Völk</t>
  </si>
  <si>
    <t>Benjamin</t>
  </si>
  <si>
    <t>Nonner</t>
  </si>
  <si>
    <t>Moskitos Waiblingen</t>
  </si>
  <si>
    <t>Magdy</t>
  </si>
  <si>
    <t>Atta</t>
  </si>
  <si>
    <t>Bleicher</t>
  </si>
  <si>
    <t>Yehia</t>
  </si>
  <si>
    <t>Semeda</t>
  </si>
  <si>
    <t>Volker</t>
  </si>
  <si>
    <t>Heiko</t>
  </si>
  <si>
    <t>Armin</t>
  </si>
  <si>
    <t>Fellmeth</t>
  </si>
  <si>
    <t>Conrad</t>
  </si>
  <si>
    <t>Schuck</t>
  </si>
  <si>
    <t>Kunzi</t>
  </si>
  <si>
    <t>Schmid</t>
  </si>
  <si>
    <t>Niefer</t>
  </si>
  <si>
    <t>Behrendt</t>
  </si>
  <si>
    <t>Nardmann</t>
  </si>
  <si>
    <t>Hermann</t>
  </si>
  <si>
    <t>Lang</t>
  </si>
  <si>
    <t>Maik</t>
  </si>
  <si>
    <t>Marschner</t>
  </si>
  <si>
    <t>Morbach</t>
  </si>
  <si>
    <t>Gramlich</t>
  </si>
  <si>
    <t>Jan</t>
  </si>
  <si>
    <t>Pawlowski</t>
  </si>
  <si>
    <t>Rolf E.</t>
  </si>
  <si>
    <t>Schächtele</t>
  </si>
  <si>
    <t>Sabine</t>
  </si>
  <si>
    <t>Saskia</t>
  </si>
  <si>
    <t>Held</t>
  </si>
  <si>
    <t>Maya</t>
  </si>
  <si>
    <t>Weishar</t>
  </si>
  <si>
    <t>Mertz</t>
  </si>
  <si>
    <t>Feig</t>
  </si>
  <si>
    <t>Max</t>
  </si>
  <si>
    <t>Marten</t>
  </si>
  <si>
    <t>Rolf</t>
  </si>
  <si>
    <t>Herzog</t>
  </si>
  <si>
    <t>Henry</t>
  </si>
  <si>
    <t>Neunhöfer</t>
  </si>
  <si>
    <t>Ehrlich</t>
  </si>
  <si>
    <t>Schuh</t>
  </si>
  <si>
    <t>Gerhard</t>
  </si>
  <si>
    <t>Raff</t>
  </si>
  <si>
    <t>Yassin</t>
  </si>
  <si>
    <t>Kilouli</t>
  </si>
  <si>
    <t>Julian</t>
  </si>
  <si>
    <t>Dengler</t>
  </si>
  <si>
    <t>Ohl</t>
  </si>
  <si>
    <t>Groß</t>
  </si>
  <si>
    <t>Boris</t>
  </si>
  <si>
    <t>Schäfer</t>
  </si>
  <si>
    <t>Benedek</t>
  </si>
  <si>
    <t>Sebök</t>
  </si>
  <si>
    <t>SC Freiburg</t>
  </si>
  <si>
    <t>Ruoshan</t>
  </si>
  <si>
    <t>Yau</t>
  </si>
  <si>
    <t>Zirpner</t>
  </si>
  <si>
    <t>Marggraf</t>
  </si>
  <si>
    <t>Stüttgen</t>
  </si>
  <si>
    <t>Wolfram</t>
  </si>
  <si>
    <t>Burgard</t>
  </si>
  <si>
    <t>Manuel</t>
  </si>
  <si>
    <t>Schopp</t>
  </si>
  <si>
    <t>Reisen</t>
  </si>
  <si>
    <t>Rustler</t>
  </si>
  <si>
    <t>Christiane</t>
  </si>
  <si>
    <t>Trescher</t>
  </si>
  <si>
    <t>Carsten</t>
  </si>
  <si>
    <t>Lukas</t>
  </si>
  <si>
    <t>Roman</t>
  </si>
  <si>
    <t>Allinckx</t>
  </si>
  <si>
    <t>Remo</t>
  </si>
  <si>
    <t>Handl</t>
  </si>
  <si>
    <t>Tschopp</t>
  </si>
  <si>
    <t>Rodekurth</t>
  </si>
  <si>
    <t>Sacher</t>
  </si>
  <si>
    <t>Janke</t>
  </si>
  <si>
    <t>Remitschka</t>
  </si>
  <si>
    <t>Erbe</t>
  </si>
  <si>
    <t>Baumeister</t>
  </si>
  <si>
    <t>Jochen</t>
  </si>
  <si>
    <t>Eike</t>
  </si>
  <si>
    <t>Gehlhaar</t>
  </si>
  <si>
    <t>Nina</t>
  </si>
  <si>
    <t>Tacke</t>
  </si>
  <si>
    <t>Klenk</t>
  </si>
  <si>
    <t>Nikolai</t>
  </si>
  <si>
    <t>Stoll</t>
  </si>
  <si>
    <t>Kästner</t>
  </si>
  <si>
    <t>Kühne</t>
  </si>
  <si>
    <t>Winkler</t>
  </si>
  <si>
    <t>Scheske</t>
  </si>
  <si>
    <t>Luis</t>
  </si>
  <si>
    <t>Deißler</t>
  </si>
  <si>
    <t>Leininger</t>
  </si>
  <si>
    <t>Jonas</t>
  </si>
  <si>
    <t>Schütte</t>
  </si>
  <si>
    <t>Dominik</t>
  </si>
  <si>
    <t>Vasey</t>
  </si>
  <si>
    <t>Helge</t>
  </si>
  <si>
    <t>Giese</t>
  </si>
  <si>
    <t>Forst</t>
  </si>
  <si>
    <t>Zimmermann</t>
  </si>
  <si>
    <t>Björn</t>
  </si>
  <si>
    <t>Lepple</t>
  </si>
  <si>
    <t>SC Naddes e.V.</t>
  </si>
  <si>
    <t>Ferdinand</t>
  </si>
  <si>
    <t>Bullach</t>
  </si>
  <si>
    <t>Jens</t>
  </si>
  <si>
    <t>Glinitzki</t>
  </si>
  <si>
    <t>Gerald</t>
  </si>
  <si>
    <t>Hüttelmeyer</t>
  </si>
  <si>
    <t>Naujok</t>
  </si>
  <si>
    <t>Schöwe</t>
  </si>
  <si>
    <t>Heike</t>
  </si>
  <si>
    <t>Kuhn</t>
  </si>
  <si>
    <t>Lesch</t>
  </si>
  <si>
    <t>Burkhardt</t>
  </si>
  <si>
    <t>Pinnow</t>
  </si>
  <si>
    <t>Dawgiert</t>
  </si>
  <si>
    <t>Klaus</t>
  </si>
  <si>
    <t>Löhle</t>
  </si>
  <si>
    <t>Moritz</t>
  </si>
  <si>
    <t>Tarek</t>
  </si>
  <si>
    <t>Sherif</t>
  </si>
  <si>
    <t>Rashdan</t>
  </si>
  <si>
    <t>Lübke</t>
  </si>
  <si>
    <t>Lubanski</t>
  </si>
  <si>
    <t>Schröder</t>
  </si>
  <si>
    <t>Welsch</t>
  </si>
  <si>
    <t>James</t>
  </si>
  <si>
    <t>Dedora</t>
  </si>
  <si>
    <t>Roos</t>
  </si>
  <si>
    <t>Kircher</t>
  </si>
  <si>
    <t>Doil</t>
  </si>
  <si>
    <t>Hannes</t>
  </si>
  <si>
    <t>Hergenröder</t>
  </si>
  <si>
    <t>Erhard</t>
  </si>
  <si>
    <t>Huber</t>
  </si>
  <si>
    <t>Moderow</t>
  </si>
  <si>
    <t>Laderer</t>
  </si>
  <si>
    <t>Fallscheer</t>
  </si>
  <si>
    <t>Schröter</t>
  </si>
  <si>
    <t>Josef</t>
  </si>
  <si>
    <t>Christof</t>
  </si>
  <si>
    <t>Streckbein</t>
  </si>
  <si>
    <t>Schmidt</t>
  </si>
  <si>
    <t>Slama</t>
  </si>
  <si>
    <t>Hess</t>
  </si>
  <si>
    <t>Spielmann</t>
  </si>
  <si>
    <t>Susanne</t>
  </si>
  <si>
    <t>Paul</t>
  </si>
  <si>
    <t>Kern</t>
  </si>
  <si>
    <t>Anton</t>
  </si>
  <si>
    <t>Gladel</t>
  </si>
  <si>
    <t>Hans</t>
  </si>
  <si>
    <t>Dobler</t>
  </si>
  <si>
    <t>Nadine</t>
  </si>
  <si>
    <t>Sigle</t>
  </si>
  <si>
    <t>SC Wiesloch e.V.</t>
  </si>
  <si>
    <t>Deck</t>
  </si>
  <si>
    <t>Luka</t>
  </si>
  <si>
    <t>Simone</t>
  </si>
  <si>
    <t>Ernst</t>
  </si>
  <si>
    <t>Singh</t>
  </si>
  <si>
    <t>Pocz</t>
  </si>
  <si>
    <t>Martino</t>
  </si>
  <si>
    <t>Carbotti</t>
  </si>
  <si>
    <t>Schleich</t>
  </si>
  <si>
    <t>Vitalijs</t>
  </si>
  <si>
    <t>Goldins</t>
  </si>
  <si>
    <t>Bode</t>
  </si>
  <si>
    <t>Hollain</t>
  </si>
  <si>
    <t>Jean-Claude</t>
  </si>
  <si>
    <t>Hiron</t>
  </si>
  <si>
    <t>Freiseis</t>
  </si>
  <si>
    <t>SI Stuttgart</t>
  </si>
  <si>
    <t>Mark</t>
  </si>
  <si>
    <t>Krajcsak</t>
  </si>
  <si>
    <t>Victor</t>
  </si>
  <si>
    <t>Crouin</t>
  </si>
  <si>
    <t>Ben</t>
  </si>
  <si>
    <t>Petzoldt</t>
  </si>
  <si>
    <t>Siegle</t>
  </si>
  <si>
    <t>Fistonic</t>
  </si>
  <si>
    <t>Schwab</t>
  </si>
  <si>
    <t>Dennis</t>
  </si>
  <si>
    <t>Uhlke</t>
  </si>
  <si>
    <t>Sanjay</t>
  </si>
  <si>
    <t>Raval</t>
  </si>
  <si>
    <t>Sebastian</t>
  </si>
  <si>
    <t>Gapp</t>
  </si>
  <si>
    <t>Gräßer</t>
  </si>
  <si>
    <t>Carlos</t>
  </si>
  <si>
    <t>Robledo</t>
  </si>
  <si>
    <t>Pirmin</t>
  </si>
  <si>
    <t>Etschmann</t>
  </si>
  <si>
    <t>Hofmann</t>
  </si>
  <si>
    <t>Rohit</t>
  </si>
  <si>
    <t>Thawani</t>
  </si>
  <si>
    <t>Schalude</t>
  </si>
  <si>
    <t>Züfle</t>
  </si>
  <si>
    <t>Perivoitos</t>
  </si>
  <si>
    <t>Clark Michael</t>
  </si>
  <si>
    <t>Bethke</t>
  </si>
  <si>
    <t>Merk</t>
  </si>
  <si>
    <t>Katja</t>
  </si>
  <si>
    <t>Leuschner</t>
  </si>
  <si>
    <t>Jose</t>
  </si>
  <si>
    <t>Romero</t>
  </si>
  <si>
    <t>Raab</t>
  </si>
  <si>
    <t>Gustav</t>
  </si>
  <si>
    <t>Schauwecker</t>
  </si>
  <si>
    <t>Matenaer</t>
  </si>
  <si>
    <t>Herzberg</t>
  </si>
  <si>
    <t>Dochtermann</t>
  </si>
  <si>
    <t>Kull</t>
  </si>
  <si>
    <t>Deepak</t>
  </si>
  <si>
    <t>Bhatia</t>
  </si>
  <si>
    <t>Sylvain</t>
  </si>
  <si>
    <t>Daffy</t>
  </si>
  <si>
    <t>Vera</t>
  </si>
  <si>
    <t>Vogel</t>
  </si>
  <si>
    <t>Farah</t>
  </si>
  <si>
    <t>Riehle</t>
  </si>
  <si>
    <t>Rodrigues-Caceiro</t>
  </si>
  <si>
    <t>Herre</t>
  </si>
  <si>
    <t>Knobling</t>
  </si>
  <si>
    <t>Lurk</t>
  </si>
  <si>
    <t>Finkenbeiner</t>
  </si>
  <si>
    <t>Sandra</t>
  </si>
  <si>
    <t>Angus</t>
  </si>
  <si>
    <t>Gillams</t>
  </si>
  <si>
    <t>Squash Devils</t>
  </si>
  <si>
    <t>Gadola</t>
  </si>
  <si>
    <t>Schwentner</t>
  </si>
  <si>
    <t>Thürauf</t>
  </si>
  <si>
    <t>Sergio</t>
  </si>
  <si>
    <t>Garcia Pollan</t>
  </si>
  <si>
    <t>Weingerl</t>
  </si>
  <si>
    <t>Loic</t>
  </si>
  <si>
    <t>Hennard</t>
  </si>
  <si>
    <t>Selatin</t>
  </si>
  <si>
    <t>Kara</t>
  </si>
  <si>
    <t>Eichmeier</t>
  </si>
  <si>
    <t>Gäde</t>
  </si>
  <si>
    <t>Krisztian</t>
  </si>
  <si>
    <t>Soos</t>
  </si>
  <si>
    <t>Süß</t>
  </si>
  <si>
    <t>Stephan</t>
  </si>
  <si>
    <t>Hillmann</t>
  </si>
  <si>
    <t>Vincent</t>
  </si>
  <si>
    <t>Ritter</t>
  </si>
  <si>
    <t>Jean Luc</t>
  </si>
  <si>
    <t>Loutrage</t>
  </si>
  <si>
    <t>Eve</t>
  </si>
  <si>
    <t>Rixen</t>
  </si>
  <si>
    <t>Hannsmann</t>
  </si>
  <si>
    <t>Oscar</t>
  </si>
  <si>
    <t>Castellanos Castano</t>
  </si>
  <si>
    <t>Aylin</t>
  </si>
  <si>
    <t>Günsav</t>
  </si>
  <si>
    <t>Günal</t>
  </si>
  <si>
    <t>Welte</t>
  </si>
  <si>
    <t>Morasch</t>
  </si>
  <si>
    <t>Udo</t>
  </si>
  <si>
    <t>Bertschinger</t>
  </si>
  <si>
    <t>Stefanie</t>
  </si>
  <si>
    <t>Leiber</t>
  </si>
  <si>
    <t>Michaela</t>
  </si>
  <si>
    <t>Niewels</t>
  </si>
  <si>
    <t>Jochum</t>
  </si>
  <si>
    <t>Brügmann</t>
  </si>
  <si>
    <t>Andrea</t>
  </si>
  <si>
    <t>Naacke</t>
  </si>
  <si>
    <t>Gherda</t>
  </si>
  <si>
    <t>Jung</t>
  </si>
  <si>
    <t>Giuseppe</t>
  </si>
  <si>
    <t>Paterno</t>
  </si>
  <si>
    <t>Zieker</t>
  </si>
  <si>
    <t>Haas</t>
  </si>
  <si>
    <t>Cornelia</t>
  </si>
  <si>
    <t>Bösner</t>
  </si>
  <si>
    <t>Eisele</t>
  </si>
  <si>
    <t>Sydney</t>
  </si>
  <si>
    <t>Rüger</t>
  </si>
  <si>
    <t>Lea-Iris</t>
  </si>
  <si>
    <t>Murrizi</t>
  </si>
  <si>
    <t>Jakob</t>
  </si>
  <si>
    <t>Taschner</t>
  </si>
  <si>
    <t>Weitzsäcker</t>
  </si>
  <si>
    <t>Tina</t>
  </si>
  <si>
    <t>Lin Chiu Fang</t>
  </si>
  <si>
    <t>Bertrand</t>
  </si>
  <si>
    <t>Carlier</t>
  </si>
  <si>
    <t>Robert</t>
  </si>
  <si>
    <t>Posenau</t>
  </si>
  <si>
    <t>Roderer</t>
  </si>
  <si>
    <t>Tyrel</t>
  </si>
  <si>
    <t>Yannick</t>
  </si>
  <si>
    <t>Schreck</t>
  </si>
  <si>
    <t>Marie</t>
  </si>
  <si>
    <t>William</t>
  </si>
  <si>
    <t>Walser</t>
  </si>
  <si>
    <t>Widmann</t>
  </si>
  <si>
    <t>Beatrice</t>
  </si>
  <si>
    <t>Schwarz</t>
  </si>
  <si>
    <t>Baumgartner</t>
  </si>
  <si>
    <t>Wouter</t>
  </si>
  <si>
    <t>van Balveren</t>
  </si>
  <si>
    <t>Stadler</t>
  </si>
  <si>
    <t>Emmy</t>
  </si>
  <si>
    <t>van der Heijden</t>
  </si>
  <si>
    <t>Harris</t>
  </si>
  <si>
    <t>Squash Oase Steinheim</t>
  </si>
  <si>
    <t>Steinke</t>
  </si>
  <si>
    <t>Rauch</t>
  </si>
  <si>
    <t>Thorald</t>
  </si>
  <si>
    <t>Raynoschek</t>
  </si>
  <si>
    <t>Walouch</t>
  </si>
  <si>
    <t>Stoffels</t>
  </si>
  <si>
    <t>Harald</t>
  </si>
  <si>
    <t>Kögel</t>
  </si>
  <si>
    <t>Karl-Heinz</t>
  </si>
  <si>
    <t>Breining</t>
  </si>
  <si>
    <t>Stadelmann</t>
  </si>
  <si>
    <t>Dietzsch</t>
  </si>
  <si>
    <t>Janusch</t>
  </si>
  <si>
    <t>Cieslik</t>
  </si>
  <si>
    <t>Timo</t>
  </si>
  <si>
    <t>Göhring</t>
  </si>
  <si>
    <t>Lazzaro</t>
  </si>
  <si>
    <t>Hamm</t>
  </si>
  <si>
    <t>Maass</t>
  </si>
  <si>
    <t>Witold</t>
  </si>
  <si>
    <t>Knedler</t>
  </si>
  <si>
    <t>Kölmel</t>
  </si>
  <si>
    <t>Petra</t>
  </si>
  <si>
    <t>Stevens</t>
  </si>
  <si>
    <t>Marquardt</t>
  </si>
  <si>
    <t>Ehrmann</t>
  </si>
  <si>
    <t>Wallmann</t>
  </si>
  <si>
    <t>Milatz</t>
  </si>
  <si>
    <t>Achim</t>
  </si>
  <si>
    <t>Wulle</t>
  </si>
  <si>
    <t>Kuhmann</t>
  </si>
  <si>
    <t>Harlacher</t>
  </si>
  <si>
    <t>Schubert</t>
  </si>
  <si>
    <t>Schneider-Niefer</t>
  </si>
  <si>
    <t>van Heiß</t>
  </si>
  <si>
    <t>-</t>
  </si>
  <si>
    <t>Kandra</t>
  </si>
  <si>
    <t>David</t>
  </si>
  <si>
    <t>Shivraj</t>
  </si>
  <si>
    <t>Kegel</t>
  </si>
  <si>
    <t>Miescher</t>
  </si>
  <si>
    <t>Burkhart</t>
  </si>
  <si>
    <t>André</t>
  </si>
  <si>
    <t>Fichler</t>
  </si>
  <si>
    <t>Mohamed</t>
  </si>
  <si>
    <t>Abouelghar</t>
  </si>
  <si>
    <t>Omar</t>
  </si>
  <si>
    <t>Tietz</t>
  </si>
  <si>
    <t>Silke</t>
  </si>
  <si>
    <t>Altmann</t>
  </si>
  <si>
    <t>Grelle</t>
  </si>
  <si>
    <t>Schrempf</t>
  </si>
  <si>
    <t>Göck</t>
  </si>
  <si>
    <t>Haffner</t>
  </si>
  <si>
    <t>Buck</t>
  </si>
  <si>
    <t>Delgado</t>
  </si>
  <si>
    <t>Corinna</t>
  </si>
  <si>
    <t>Kreisliga</t>
  </si>
  <si>
    <t>Schädle</t>
  </si>
  <si>
    <t>Ruben</t>
  </si>
  <si>
    <t>Glatt</t>
  </si>
  <si>
    <t>Kornel</t>
  </si>
  <si>
    <t>Kulaga</t>
  </si>
  <si>
    <t>Martina</t>
  </si>
  <si>
    <t>Hampe</t>
  </si>
  <si>
    <t>Crockatt</t>
  </si>
  <si>
    <t>Gaetan</t>
  </si>
  <si>
    <t>Youssef</t>
  </si>
  <si>
    <t>Marianna</t>
  </si>
  <si>
    <t>Schulte-Sasse</t>
  </si>
  <si>
    <t>Ackermann</t>
  </si>
  <si>
    <t>Vikram</t>
  </si>
  <si>
    <t>Devi Eswaramoorthy</t>
  </si>
  <si>
    <t>Mohamed Abdelmonam</t>
  </si>
  <si>
    <t>Adrian</t>
  </si>
  <si>
    <t>Gässler</t>
  </si>
  <si>
    <t>Downer</t>
  </si>
  <si>
    <t>Lemmermann</t>
  </si>
  <si>
    <t>Hannah</t>
  </si>
  <si>
    <t>Julia</t>
  </si>
  <si>
    <t>Bayer</t>
  </si>
  <si>
    <t xml:space="preserve">Shehata </t>
  </si>
  <si>
    <t>Niklas</t>
  </si>
  <si>
    <t xml:space="preserve">Hans-Jürgen </t>
  </si>
  <si>
    <t>Nick</t>
  </si>
  <si>
    <t xml:space="preserve">SC Nürtingen </t>
  </si>
  <si>
    <t>Abdel-Aziz</t>
  </si>
  <si>
    <t>Knecht</t>
  </si>
  <si>
    <t>Ilja</t>
  </si>
  <si>
    <t>Stucki</t>
  </si>
  <si>
    <t>Känel</t>
  </si>
  <si>
    <t>Fuhrmann</t>
  </si>
  <si>
    <t>Eickelmann</t>
  </si>
  <si>
    <t>Erhardt</t>
  </si>
  <si>
    <t>Peer</t>
  </si>
  <si>
    <t>Janina</t>
  </si>
  <si>
    <t>Lütke</t>
  </si>
  <si>
    <t>Tiberius</t>
  </si>
  <si>
    <t>Miklea</t>
  </si>
  <si>
    <t>Steffe</t>
  </si>
  <si>
    <t>SC HOTSOX  Heilbronn</t>
  </si>
  <si>
    <t>Karim</t>
  </si>
  <si>
    <t>Ali Fathi</t>
  </si>
  <si>
    <t>Ondrej</t>
  </si>
  <si>
    <t>Vorlicek</t>
  </si>
  <si>
    <t>Emma</t>
  </si>
  <si>
    <t>Frey</t>
  </si>
  <si>
    <t>Lennard</t>
  </si>
  <si>
    <t>George</t>
  </si>
  <si>
    <t>Parker</t>
  </si>
  <si>
    <t>Perry</t>
  </si>
  <si>
    <t>Malik</t>
  </si>
  <si>
    <t>Curtis</t>
  </si>
  <si>
    <t>Hameed</t>
  </si>
  <si>
    <t>Fuchs</t>
  </si>
  <si>
    <t>Wöbbekind</t>
  </si>
  <si>
    <t>Klumpp</t>
  </si>
  <si>
    <t xml:space="preserve">Daniel </t>
  </si>
  <si>
    <t>Pflüger</t>
  </si>
  <si>
    <t>Torwalt</t>
  </si>
  <si>
    <t>Reinhardt</t>
  </si>
  <si>
    <t>Adam Omar Khalaf</t>
  </si>
  <si>
    <t>Pracht</t>
  </si>
  <si>
    <t>Witte</t>
  </si>
  <si>
    <t>Pahl</t>
  </si>
  <si>
    <t>Heusel</t>
  </si>
  <si>
    <t>Petr</t>
  </si>
  <si>
    <t>Vesely</t>
  </si>
  <si>
    <t>Efthimiou</t>
  </si>
  <si>
    <t>Christlieb</t>
  </si>
  <si>
    <t>Irene</t>
  </si>
  <si>
    <t>Siebcke</t>
  </si>
  <si>
    <t>Noah</t>
  </si>
  <si>
    <t>Mourad Hazem Hussein</t>
  </si>
  <si>
    <t>El Mously</t>
  </si>
  <si>
    <t>Rieken</t>
  </si>
  <si>
    <t>Windischberger</t>
  </si>
  <si>
    <t>Ingo</t>
  </si>
  <si>
    <t>Luhm</t>
  </si>
  <si>
    <t>Ulla-Britta</t>
  </si>
  <si>
    <t>Schneckenburger</t>
  </si>
  <si>
    <t>Ocker</t>
  </si>
  <si>
    <t>Erik</t>
  </si>
  <si>
    <t>Knapp</t>
  </si>
  <si>
    <t>Grobert</t>
  </si>
  <si>
    <t>Koehnsen</t>
  </si>
  <si>
    <t>Siegmann</t>
  </si>
  <si>
    <t>Steffen</t>
  </si>
  <si>
    <t>Celine</t>
  </si>
  <si>
    <t>Benad</t>
  </si>
  <si>
    <t>Bullmer</t>
  </si>
  <si>
    <t>Schell</t>
  </si>
  <si>
    <t>Astrid</t>
  </si>
  <si>
    <t xml:space="preserve">Christopher </t>
  </si>
  <si>
    <t>Waldner</t>
  </si>
  <si>
    <t xml:space="preserve">SRC Baden-Baden e.V. 1 </t>
  </si>
  <si>
    <t xml:space="preserve">SC Markgräflerland e.V. 1 </t>
  </si>
  <si>
    <t xml:space="preserve">Squash Devils Südbaden 1 </t>
  </si>
  <si>
    <t xml:space="preserve">Freiburger Stadt SC e.V. 1 </t>
  </si>
  <si>
    <t>Pos.1</t>
  </si>
  <si>
    <t>Pos.2</t>
  </si>
  <si>
    <t>Pos.3</t>
  </si>
  <si>
    <t>Pos.4</t>
  </si>
  <si>
    <t>Gegner</t>
  </si>
  <si>
    <t>Mannschaft</t>
  </si>
  <si>
    <t>Spieler 1</t>
  </si>
  <si>
    <t>Spieler 2</t>
  </si>
  <si>
    <t>Pos</t>
  </si>
  <si>
    <t>Schiedsrichter</t>
  </si>
  <si>
    <t>Bezirksstaffel</t>
  </si>
  <si>
    <t>Bezirksliga</t>
  </si>
  <si>
    <t>Landesliga</t>
  </si>
  <si>
    <t>Oberliga</t>
  </si>
  <si>
    <t xml:space="preserve"> Aufschlag L/R</t>
  </si>
  <si>
    <t>3er Spieltag</t>
  </si>
  <si>
    <t>4er Spieltag</t>
  </si>
  <si>
    <t>3er 1. Spiel</t>
  </si>
  <si>
    <t>3er 2. Spiel</t>
  </si>
  <si>
    <t>3er 3. Spiel</t>
  </si>
  <si>
    <t>3er 4. Spiel</t>
  </si>
  <si>
    <t>3er 5. Spiel</t>
  </si>
  <si>
    <t>3er 6. Spiel</t>
  </si>
  <si>
    <t>3er 7. Spiel</t>
  </si>
  <si>
    <t>3er 8. Spiel</t>
  </si>
  <si>
    <t>3er 9. Spiel</t>
  </si>
  <si>
    <t>3er 10. Spiel</t>
  </si>
  <si>
    <t>3er 11. Spiel</t>
  </si>
  <si>
    <t>3er 12. Spiel</t>
  </si>
  <si>
    <t>4er 1. Spiel</t>
  </si>
  <si>
    <t>4er 2. Spiel</t>
  </si>
  <si>
    <t>4er 3. Spiel</t>
  </si>
  <si>
    <t>4er 4. Spiel</t>
  </si>
  <si>
    <t>4er 5. Spiel</t>
  </si>
  <si>
    <t>4er 6. Spiel</t>
  </si>
  <si>
    <t>4er 7. Spiel</t>
  </si>
  <si>
    <t>4er 8. Spiel</t>
  </si>
  <si>
    <t>4er 9. Spiel</t>
  </si>
  <si>
    <t>4er 10. Spiel</t>
  </si>
  <si>
    <t>4er 11. Spiel</t>
  </si>
  <si>
    <t>4er 12. Spiel</t>
  </si>
  <si>
    <t>4er 13. Spiel</t>
  </si>
  <si>
    <t>4er 14. Spiel</t>
  </si>
  <si>
    <t>4er 15. Spiel</t>
  </si>
  <si>
    <t>4er 16. Spiel</t>
  </si>
  <si>
    <t>Spiel</t>
  </si>
  <si>
    <t>Auswahlfelder</t>
  </si>
  <si>
    <t>Spielernummer eintragen</t>
  </si>
  <si>
    <t>Liga</t>
  </si>
  <si>
    <t>Zeit</t>
  </si>
  <si>
    <t>Schiri</t>
  </si>
  <si>
    <t>Marker</t>
  </si>
  <si>
    <t>2. Satz</t>
  </si>
  <si>
    <t>3. Satz</t>
  </si>
  <si>
    <t>4. Satz</t>
  </si>
  <si>
    <t>5. Satz</t>
  </si>
  <si>
    <t>Gewinner</t>
  </si>
  <si>
    <t>Ergebnis</t>
  </si>
  <si>
    <t>Saison 2019 - 2020</t>
  </si>
  <si>
    <t>1.</t>
  </si>
  <si>
    <t>Nation</t>
  </si>
  <si>
    <t>Geburtsdatum</t>
  </si>
  <si>
    <t xml:space="preserve">GER </t>
  </si>
  <si>
    <t xml:space="preserve">AUS </t>
  </si>
  <si>
    <t xml:space="preserve">SUI </t>
  </si>
  <si>
    <t xml:space="preserve">FRA </t>
  </si>
  <si>
    <t xml:space="preserve">IND </t>
  </si>
  <si>
    <t xml:space="preserve">POL </t>
  </si>
  <si>
    <t>Glaser</t>
  </si>
  <si>
    <t>Cleven</t>
  </si>
  <si>
    <t>Micha</t>
  </si>
  <si>
    <t>Bahmann</t>
  </si>
  <si>
    <t>Karl</t>
  </si>
  <si>
    <t>Weber</t>
  </si>
  <si>
    <t>Zink</t>
  </si>
  <si>
    <t>Klärle</t>
  </si>
  <si>
    <t>Gründel</t>
  </si>
  <si>
    <t>Thimo</t>
  </si>
  <si>
    <t>Schnellenpfeil</t>
  </si>
  <si>
    <t>Eugen</t>
  </si>
  <si>
    <t>Mehlmann</t>
  </si>
  <si>
    <t xml:space="preserve">AUT </t>
  </si>
  <si>
    <t>Härtner</t>
  </si>
  <si>
    <t>Bonvicini</t>
  </si>
  <si>
    <t>Black Forest Boast Busters</t>
  </si>
  <si>
    <t>Dummy</t>
  </si>
  <si>
    <t>Nr. 1</t>
  </si>
  <si>
    <t>Dummy Südbaden</t>
  </si>
  <si>
    <t>Nr. 2</t>
  </si>
  <si>
    <t>Nr. 3</t>
  </si>
  <si>
    <t>Nr. 4</t>
  </si>
  <si>
    <t xml:space="preserve">DNK </t>
  </si>
  <si>
    <t>El Kandri</t>
  </si>
  <si>
    <t xml:space="preserve">MAR </t>
  </si>
  <si>
    <t>Buchmann</t>
  </si>
  <si>
    <t>Mossad</t>
  </si>
  <si>
    <t>Wildt</t>
  </si>
  <si>
    <t xml:space="preserve">MEX </t>
  </si>
  <si>
    <t>Ramirez Breton</t>
  </si>
  <si>
    <t>Mohammad</t>
  </si>
  <si>
    <t>Ahmaro</t>
  </si>
  <si>
    <t xml:space="preserve">PSE </t>
  </si>
  <si>
    <t>Hans-Peter</t>
  </si>
  <si>
    <t>Großmann</t>
  </si>
  <si>
    <t>Roll</t>
  </si>
  <si>
    <t xml:space="preserve">EGY </t>
  </si>
  <si>
    <t>Zahed</t>
  </si>
  <si>
    <t>Salem</t>
  </si>
  <si>
    <t xml:space="preserve">HRV </t>
  </si>
  <si>
    <t>John</t>
  </si>
  <si>
    <t>Williams</t>
  </si>
  <si>
    <t>Campbell</t>
  </si>
  <si>
    <t>Wells</t>
  </si>
  <si>
    <t>Niclas</t>
  </si>
  <si>
    <t>Neumann</t>
  </si>
  <si>
    <t>Olschewski</t>
  </si>
  <si>
    <t>Stephanie</t>
  </si>
  <si>
    <t>Prechtl</t>
  </si>
  <si>
    <t>Jasmina</t>
  </si>
  <si>
    <t>McKie</t>
  </si>
  <si>
    <t>Barakat</t>
  </si>
  <si>
    <t>Adam</t>
  </si>
  <si>
    <t>Wöhr</t>
  </si>
  <si>
    <t>Munz</t>
  </si>
  <si>
    <t>Schlimm</t>
  </si>
  <si>
    <t>Onur</t>
  </si>
  <si>
    <t>Canitez</t>
  </si>
  <si>
    <t xml:space="preserve">TUR </t>
  </si>
  <si>
    <t>Valentine</t>
  </si>
  <si>
    <t xml:space="preserve">ENG </t>
  </si>
  <si>
    <t>Lindemann</t>
  </si>
  <si>
    <t>Kurzmeyer</t>
  </si>
  <si>
    <t>Laurin</t>
  </si>
  <si>
    <t>Costa</t>
  </si>
  <si>
    <t>Keiber</t>
  </si>
  <si>
    <t>Hüls</t>
  </si>
  <si>
    <t>Wanke</t>
  </si>
  <si>
    <t>Bodo</t>
  </si>
  <si>
    <t>Schaefer</t>
  </si>
  <si>
    <t>Hans-Joachim</t>
  </si>
  <si>
    <t>Mühl</t>
  </si>
  <si>
    <t>Häusler</t>
  </si>
  <si>
    <t xml:space="preserve">CAN </t>
  </si>
  <si>
    <t>Nikos</t>
  </si>
  <si>
    <t>Tsiegelidis</t>
  </si>
  <si>
    <t xml:space="preserve">GRE </t>
  </si>
  <si>
    <t>Eva</t>
  </si>
  <si>
    <t>Gänzle</t>
  </si>
  <si>
    <t>Jutta</t>
  </si>
  <si>
    <t>Rauscher</t>
  </si>
  <si>
    <t>Pobisch</t>
  </si>
  <si>
    <t>Tanita</t>
  </si>
  <si>
    <t>Rahn</t>
  </si>
  <si>
    <t>Deniz</t>
  </si>
  <si>
    <t>Yikilkan</t>
  </si>
  <si>
    <t>Francisco</t>
  </si>
  <si>
    <t>Villarino Martinez</t>
  </si>
  <si>
    <t>Staudt</t>
  </si>
  <si>
    <t xml:space="preserve">HUN </t>
  </si>
  <si>
    <t xml:space="preserve">CZE </t>
  </si>
  <si>
    <t>Schroers</t>
  </si>
  <si>
    <t>Faeimm</t>
  </si>
  <si>
    <t>Tang</t>
  </si>
  <si>
    <t>Genzel</t>
  </si>
  <si>
    <t>Sir</t>
  </si>
  <si>
    <t>Laura</t>
  </si>
  <si>
    <t>Nolte</t>
  </si>
  <si>
    <t>Goerke</t>
  </si>
  <si>
    <t>Cedric</t>
  </si>
  <si>
    <t>Kuchen</t>
  </si>
  <si>
    <t>Rösch</t>
  </si>
  <si>
    <t xml:space="preserve">COL </t>
  </si>
  <si>
    <t xml:space="preserve">PAN </t>
  </si>
  <si>
    <t xml:space="preserve">ESP </t>
  </si>
  <si>
    <t>Schobel</t>
  </si>
  <si>
    <t>Bouillon</t>
  </si>
  <si>
    <t>Lena</t>
  </si>
  <si>
    <t>Hashim</t>
  </si>
  <si>
    <t>Nazari</t>
  </si>
  <si>
    <t xml:space="preserve">AFG </t>
  </si>
  <si>
    <t>Ulla</t>
  </si>
  <si>
    <t>Ohaus</t>
  </si>
  <si>
    <t>Savannah</t>
  </si>
  <si>
    <t>Reif-Romero</t>
  </si>
  <si>
    <t>Arnold</t>
  </si>
  <si>
    <t>Charlotte</t>
  </si>
  <si>
    <t>Kraft</t>
  </si>
  <si>
    <t>Maier</t>
  </si>
  <si>
    <t xml:space="preserve">LIE </t>
  </si>
  <si>
    <t>Miguel</t>
  </si>
  <si>
    <t>Mathis</t>
  </si>
  <si>
    <t xml:space="preserve">ITA </t>
  </si>
  <si>
    <t>Hansmann</t>
  </si>
  <si>
    <t>Rojahn</t>
  </si>
  <si>
    <t>van Treeck</t>
  </si>
  <si>
    <t>Elke</t>
  </si>
  <si>
    <t>Löckenhoff</t>
  </si>
  <si>
    <t xml:space="preserve">NLD </t>
  </si>
  <si>
    <t>Oszkar</t>
  </si>
  <si>
    <t>Solti</t>
  </si>
  <si>
    <t>Vaihingen /Enz</t>
  </si>
  <si>
    <t>Sport Insel Stuttgart 1</t>
  </si>
  <si>
    <t>Sport Insel Stuttgart 2</t>
  </si>
  <si>
    <t>Sport Insel Stuttgart 3</t>
  </si>
  <si>
    <t>Sport Insel Stuttgart 4</t>
  </si>
  <si>
    <t>Sport Insel Stuttgart 5</t>
  </si>
  <si>
    <t>Sport Insel Stuttgart 6</t>
  </si>
  <si>
    <t>Sport Insel Stuttgart 7</t>
  </si>
  <si>
    <t>Squash Club Nürtingen e.V. 1</t>
  </si>
  <si>
    <t>Squash Club Nürtingen e.V. 2</t>
  </si>
  <si>
    <t>Squash Club Nürtingen e.V. 3</t>
  </si>
  <si>
    <t>Squash Club Nürtingen e.V. 4</t>
  </si>
  <si>
    <t>Squash Club Nürtingen e.V. 5</t>
  </si>
  <si>
    <t>SC HOTSOX  Heilbronn e.V. 1</t>
  </si>
  <si>
    <t>SC HOTSOX  Heilbronn e.V. 2</t>
  </si>
  <si>
    <t>SC HOTSOX  Heilbronn e.V. 3</t>
  </si>
  <si>
    <t>Squash Moskitos Waiblingen 1</t>
  </si>
  <si>
    <t>Squash Moskitos Waiblingen 2</t>
  </si>
  <si>
    <t>Squash Moskitos Waiblingen 3</t>
  </si>
  <si>
    <t>Squash Moskitos Waiblingen 4</t>
  </si>
  <si>
    <t>Squash Moskitos Waiblingen 5</t>
  </si>
  <si>
    <t>Squash Moskitos Waiblingen 6</t>
  </si>
  <si>
    <t>Squash Moskitos Waiblingen 7</t>
  </si>
  <si>
    <t>Squash Oase Steinheim e.V 1</t>
  </si>
  <si>
    <t>Squash Oase Steinheim e.V 2</t>
  </si>
  <si>
    <t>1.SRC Taubertal e.V. 1</t>
  </si>
  <si>
    <t>1.SRC Taubertal e.V. 2</t>
  </si>
  <si>
    <t>Squash-Devils Stuttgart 1</t>
  </si>
  <si>
    <t>Squash-Devils Stuttgart 2</t>
  </si>
  <si>
    <t>Squash-Devils Stuttgart 3</t>
  </si>
  <si>
    <t>Squash-Devils Stuttgart 4</t>
  </si>
  <si>
    <t>Squash-Devils Stuttgart 5</t>
  </si>
  <si>
    <t>Squash-Devils Stuttgart 6</t>
  </si>
  <si>
    <t>Squash-Devils Stuttgart 7</t>
  </si>
  <si>
    <t>Squash-Devils Stuttgart 8</t>
  </si>
  <si>
    <t>1. SC Karlsruhe e.V. 1</t>
  </si>
  <si>
    <t>Squash Club Wiesloch e.V. 1</t>
  </si>
  <si>
    <t>Squash Club Wiesloch e.V. 2</t>
  </si>
  <si>
    <t>Squash Club Wiesloch e.V. 3</t>
  </si>
  <si>
    <t>Squash Club Wiesloch e.V. 4</t>
  </si>
  <si>
    <t>Offenburger SR Club e.V. 1</t>
  </si>
  <si>
    <t>Offenburger SR Club e.V. 2</t>
  </si>
  <si>
    <t>Saison 2021 - 2022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</si>
</sst>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7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8"/>
      <name val="Arial Narrow"/>
      <family val="2"/>
    </font>
    <font>
      <b/>
      <sz val="9"/>
      <name val="Segoe UI"/>
      <family val="2"/>
    </font>
    <font>
      <sz val="8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1"/>
      <color indexed="49"/>
      <name val="Times New Roman"/>
      <family val="2"/>
    </font>
    <font>
      <sz val="10"/>
      <color indexed="4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8"/>
      <name val="Times New Roman"/>
      <family val="2"/>
    </font>
    <font>
      <sz val="10"/>
      <color theme="8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 style="thin">
        <color indexed="55"/>
      </right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double"/>
      <right/>
      <top style="double"/>
      <bottom style="thin"/>
    </border>
    <border>
      <left style="thin">
        <color indexed="55"/>
      </left>
      <right/>
      <top/>
      <bottom/>
    </border>
    <border>
      <left/>
      <right/>
      <top style="thin">
        <color indexed="8"/>
      </top>
      <bottom/>
    </border>
    <border>
      <left/>
      <right/>
      <top style="hair">
        <color indexed="55"/>
      </top>
      <bottom/>
    </border>
    <border>
      <left/>
      <right/>
      <top style="hair">
        <color indexed="55"/>
      </top>
      <bottom style="thin">
        <color indexed="8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double"/>
    </border>
    <border>
      <left/>
      <right style="thin"/>
      <top/>
      <bottom style="thin"/>
    </border>
    <border>
      <left/>
      <right/>
      <top style="double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/>
      <top style="thin"/>
      <bottom style="double"/>
    </border>
    <border>
      <left/>
      <right style="medium"/>
      <top style="medium"/>
      <bottom style="medium"/>
    </border>
    <border>
      <left style="hair"/>
      <right/>
      <top style="thin"/>
      <bottom style="hair">
        <color indexed="55"/>
      </bottom>
    </border>
    <border>
      <left/>
      <right style="hair"/>
      <top style="thin"/>
      <bottom style="hair">
        <color indexed="55"/>
      </bottom>
    </border>
    <border>
      <left style="thin">
        <color indexed="55"/>
      </left>
      <right/>
      <top style="thin">
        <color indexed="8"/>
      </top>
      <bottom/>
    </border>
    <border>
      <left/>
      <right style="thin">
        <color indexed="55"/>
      </right>
      <top style="thin">
        <color indexed="8"/>
      </top>
      <bottom/>
    </border>
    <border>
      <left style="hair"/>
      <right/>
      <top style="hair">
        <color indexed="55"/>
      </top>
      <bottom style="thin">
        <color indexed="8"/>
      </bottom>
    </border>
    <border>
      <left/>
      <right style="hair"/>
      <top style="hair">
        <color indexed="55"/>
      </top>
      <bottom style="thin">
        <color indexed="8"/>
      </bottom>
    </border>
    <border>
      <left style="hair"/>
      <right/>
      <top style="hair">
        <color indexed="55"/>
      </top>
      <bottom style="thin"/>
    </border>
    <border>
      <left/>
      <right style="hair"/>
      <top style="hair">
        <color indexed="55"/>
      </top>
      <bottom style="thin"/>
    </border>
    <border>
      <left style="hair"/>
      <right/>
      <top style="thin">
        <color indexed="8"/>
      </top>
      <bottom style="hair">
        <color indexed="55"/>
      </bottom>
    </border>
    <border>
      <left/>
      <right style="hair"/>
      <top style="thin">
        <color indexed="8"/>
      </top>
      <bottom style="hair">
        <color indexed="55"/>
      </bottom>
    </border>
    <border>
      <left style="hair"/>
      <right/>
      <top/>
      <bottom style="thin">
        <color indexed="8"/>
      </bottom>
    </border>
    <border>
      <left/>
      <right style="thin">
        <color indexed="55"/>
      </right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6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18" fillId="0" borderId="0" xfId="58" applyNumberFormat="1" applyFont="1" applyFill="1" applyBorder="1" applyAlignment="1" applyProtection="1">
      <alignment/>
      <protection/>
    </xf>
    <xf numFmtId="0" fontId="2" fillId="0" borderId="0" xfId="58" applyNumberFormat="1" applyFont="1" applyFill="1" applyBorder="1" applyAlignment="1" applyProtection="1">
      <alignment/>
      <protection/>
    </xf>
    <xf numFmtId="0" fontId="14" fillId="0" borderId="10" xfId="58" applyNumberFormat="1" applyFont="1" applyFill="1" applyBorder="1" applyAlignment="1" applyProtection="1">
      <alignment horizontal="centerContinuous"/>
      <protection/>
    </xf>
    <xf numFmtId="0" fontId="2" fillId="0" borderId="11" xfId="58" applyNumberFormat="1" applyFont="1" applyFill="1" applyBorder="1" applyAlignment="1" applyProtection="1">
      <alignment horizontal="centerContinuous"/>
      <protection/>
    </xf>
    <xf numFmtId="0" fontId="2" fillId="0" borderId="12" xfId="58" applyNumberFormat="1" applyFont="1" applyFill="1" applyBorder="1" applyAlignment="1" applyProtection="1">
      <alignment horizontal="centerContinuous"/>
      <protection/>
    </xf>
    <xf numFmtId="0" fontId="14" fillId="0" borderId="13" xfId="58" applyNumberFormat="1" applyFont="1" applyFill="1" applyBorder="1" applyAlignment="1" applyProtection="1">
      <alignment vertical="center"/>
      <protection/>
    </xf>
    <xf numFmtId="0" fontId="14" fillId="0" borderId="14" xfId="58" applyNumberFormat="1" applyFont="1" applyFill="1" applyBorder="1" applyAlignment="1" applyProtection="1">
      <alignment vertical="center"/>
      <protection/>
    </xf>
    <xf numFmtId="0" fontId="2" fillId="33" borderId="14" xfId="58" applyNumberFormat="1" applyFont="1" applyFill="1" applyBorder="1" applyAlignment="1" applyProtection="1">
      <alignment/>
      <protection/>
    </xf>
    <xf numFmtId="0" fontId="2" fillId="0" borderId="14" xfId="58" applyNumberFormat="1" applyFont="1" applyFill="1" applyBorder="1" applyAlignment="1" applyProtection="1">
      <alignment/>
      <protection/>
    </xf>
    <xf numFmtId="0" fontId="2" fillId="0" borderId="15" xfId="58" applyNumberFormat="1" applyFont="1" applyFill="1" applyBorder="1" applyAlignment="1" applyProtection="1">
      <alignment/>
      <protection/>
    </xf>
    <xf numFmtId="0" fontId="12" fillId="0" borderId="0" xfId="58" applyNumberFormat="1" applyFont="1" applyFill="1" applyBorder="1" applyAlignment="1" applyProtection="1">
      <alignment/>
      <protection/>
    </xf>
    <xf numFmtId="0" fontId="12" fillId="0" borderId="16" xfId="58" applyNumberFormat="1" applyFont="1" applyFill="1" applyBorder="1" applyAlignment="1" applyProtection="1">
      <alignment vertical="center"/>
      <protection/>
    </xf>
    <xf numFmtId="0" fontId="12" fillId="0" borderId="0" xfId="58" applyNumberFormat="1" applyFont="1" applyFill="1" applyBorder="1" applyAlignment="1" applyProtection="1">
      <alignment vertical="center"/>
      <protection/>
    </xf>
    <xf numFmtId="0" fontId="2" fillId="0" borderId="0" xfId="58" applyNumberFormat="1" applyFont="1" applyFill="1" applyBorder="1" applyAlignment="1" applyProtection="1">
      <alignment horizontal="center"/>
      <protection/>
    </xf>
    <xf numFmtId="0" fontId="2" fillId="0" borderId="17" xfId="58" applyNumberFormat="1" applyFont="1" applyFill="1" applyBorder="1" applyAlignment="1" applyProtection="1">
      <alignment/>
      <protection/>
    </xf>
    <xf numFmtId="0" fontId="2" fillId="0" borderId="18" xfId="58" applyNumberFormat="1" applyFont="1" applyFill="1" applyBorder="1" applyAlignment="1" applyProtection="1">
      <alignment horizontal="center" vertical="center"/>
      <protection/>
    </xf>
    <xf numFmtId="0" fontId="2" fillId="33" borderId="18" xfId="58" applyNumberFormat="1" applyFont="1" applyFill="1" applyBorder="1" applyAlignment="1" applyProtection="1">
      <alignment vertical="center"/>
      <protection/>
    </xf>
    <xf numFmtId="0" fontId="2" fillId="0" borderId="12" xfId="58" applyNumberFormat="1" applyFont="1" applyFill="1" applyBorder="1" applyAlignment="1" applyProtection="1">
      <alignment/>
      <protection/>
    </xf>
    <xf numFmtId="0" fontId="2" fillId="33" borderId="11" xfId="58" applyNumberFormat="1" applyFont="1" applyFill="1" applyBorder="1" applyAlignment="1" applyProtection="1">
      <alignment/>
      <protection/>
    </xf>
    <xf numFmtId="0" fontId="12" fillId="0" borderId="11" xfId="58" applyNumberFormat="1" applyFont="1" applyFill="1" applyBorder="1" applyAlignment="1" applyProtection="1">
      <alignment horizontal="centerContinuous"/>
      <protection/>
    </xf>
    <xf numFmtId="0" fontId="14" fillId="0" borderId="10" xfId="58" applyNumberFormat="1" applyFont="1" applyFill="1" applyBorder="1" applyAlignment="1" applyProtection="1">
      <alignment vertical="center"/>
      <protection/>
    </xf>
    <xf numFmtId="0" fontId="14" fillId="0" borderId="11" xfId="58" applyNumberFormat="1" applyFont="1" applyFill="1" applyBorder="1" applyAlignment="1" applyProtection="1">
      <alignment vertical="center"/>
      <protection/>
    </xf>
    <xf numFmtId="0" fontId="2" fillId="0" borderId="11" xfId="58" applyNumberFormat="1" applyFont="1" applyFill="1" applyBorder="1" applyAlignment="1" applyProtection="1">
      <alignment/>
      <protection/>
    </xf>
    <xf numFmtId="0" fontId="19" fillId="0" borderId="0" xfId="58" applyNumberFormat="1" applyFont="1" applyFill="1" applyBorder="1" applyAlignment="1" applyProtection="1">
      <alignment/>
      <protection/>
    </xf>
    <xf numFmtId="15" fontId="12" fillId="0" borderId="0" xfId="58" applyNumberFormat="1" applyFont="1" applyFill="1" applyBorder="1" applyAlignment="1" applyProtection="1">
      <alignment horizontal="center"/>
      <protection/>
    </xf>
    <xf numFmtId="0" fontId="12" fillId="0" borderId="0" xfId="58" applyNumberFormat="1" applyFont="1" applyFill="1" applyBorder="1" applyAlignment="1" applyProtection="1">
      <alignment horizontal="center"/>
      <protection/>
    </xf>
    <xf numFmtId="0" fontId="12" fillId="0" borderId="0" xfId="58" applyNumberFormat="1" applyFont="1" applyFill="1" applyBorder="1" applyAlignment="1" applyProtection="1">
      <alignment horizontal="center" vertical="center"/>
      <protection/>
    </xf>
    <xf numFmtId="0" fontId="2" fillId="0" borderId="0" xfId="58" applyNumberFormat="1" applyFont="1" applyFill="1" applyBorder="1" applyAlignment="1" applyProtection="1">
      <alignment vertical="center"/>
      <protection/>
    </xf>
    <xf numFmtId="0" fontId="2" fillId="33" borderId="0" xfId="58" applyNumberFormat="1" applyFont="1" applyFill="1" applyBorder="1" applyAlignment="1" applyProtection="1">
      <alignment/>
      <protection/>
    </xf>
    <xf numFmtId="0" fontId="2" fillId="0" borderId="19" xfId="58" applyNumberFormat="1" applyFont="1" applyFill="1" applyBorder="1" applyAlignment="1" applyProtection="1">
      <alignment/>
      <protection/>
    </xf>
    <xf numFmtId="0" fontId="2" fillId="0" borderId="16" xfId="58" applyNumberFormat="1" applyFont="1" applyFill="1" applyBorder="1" applyAlignment="1" applyProtection="1">
      <alignment/>
      <protection/>
    </xf>
    <xf numFmtId="0" fontId="2" fillId="33" borderId="20" xfId="58" applyNumberFormat="1" applyFont="1" applyFill="1" applyBorder="1" applyAlignment="1" applyProtection="1">
      <alignment/>
      <protection/>
    </xf>
    <xf numFmtId="0" fontId="2" fillId="33" borderId="19" xfId="58" applyNumberFormat="1" applyFont="1" applyFill="1" applyBorder="1" applyAlignment="1" applyProtection="1">
      <alignment/>
      <protection/>
    </xf>
    <xf numFmtId="0" fontId="2" fillId="0" borderId="20" xfId="58" applyNumberFormat="1" applyFont="1" applyFill="1" applyBorder="1" applyAlignment="1" applyProtection="1">
      <alignment/>
      <protection/>
    </xf>
    <xf numFmtId="0" fontId="2" fillId="0" borderId="0" xfId="58" applyFont="1">
      <alignment/>
      <protection/>
    </xf>
    <xf numFmtId="0" fontId="2" fillId="0" borderId="0" xfId="54">
      <alignment/>
      <protection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8" fillId="0" borderId="21" xfId="0" applyFont="1" applyFill="1" applyBorder="1" applyAlignment="1" applyProtection="1">
      <alignment horizontal="left" vertical="center"/>
      <protection hidden="1"/>
    </xf>
    <xf numFmtId="0" fontId="2" fillId="0" borderId="22" xfId="0" applyFont="1" applyFill="1" applyBorder="1" applyAlignment="1" applyProtection="1">
      <alignment horizontal="left" vertical="center"/>
      <protection hidden="1"/>
    </xf>
    <xf numFmtId="0" fontId="8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/>
    </xf>
    <xf numFmtId="0" fontId="8" fillId="0" borderId="26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2" fillId="0" borderId="22" xfId="55" applyFont="1" applyBorder="1" applyAlignment="1">
      <alignment horizontal="left" vertical="center"/>
      <protection/>
    </xf>
    <xf numFmtId="0" fontId="12" fillId="0" borderId="22" xfId="55" applyNumberFormat="1" applyFont="1" applyBorder="1" applyAlignment="1">
      <alignment horizontal="left" vertical="center"/>
      <protection/>
    </xf>
    <xf numFmtId="0" fontId="12" fillId="0" borderId="25" xfId="55" applyNumberFormat="1" applyFont="1" applyFill="1" applyBorder="1" applyAlignment="1">
      <alignment horizontal="left" vertical="center"/>
      <protection/>
    </xf>
    <xf numFmtId="0" fontId="12" fillId="0" borderId="0" xfId="55" applyNumberFormat="1" applyFont="1" applyFill="1" applyBorder="1" applyAlignment="1">
      <alignment horizontal="left" vertical="center"/>
      <protection/>
    </xf>
    <xf numFmtId="0" fontId="2" fillId="0" borderId="0" xfId="55" applyFont="1">
      <alignment/>
      <protection/>
    </xf>
    <xf numFmtId="0" fontId="7" fillId="0" borderId="0" xfId="55" applyFont="1" applyAlignment="1">
      <alignment horizontal="left"/>
      <protection/>
    </xf>
    <xf numFmtId="0" fontId="14" fillId="0" borderId="0" xfId="55" applyFont="1" applyBorder="1" applyAlignment="1">
      <alignment horizontal="left"/>
      <protection/>
    </xf>
    <xf numFmtId="0" fontId="14" fillId="0" borderId="0" xfId="55" applyFont="1" applyBorder="1">
      <alignment/>
      <protection/>
    </xf>
    <xf numFmtId="0" fontId="14" fillId="0" borderId="0" xfId="55" applyFont="1">
      <alignment/>
      <protection/>
    </xf>
    <xf numFmtId="0" fontId="14" fillId="0" borderId="0" xfId="54" applyFont="1" applyAlignment="1">
      <alignment horizontal="left"/>
      <protection/>
    </xf>
    <xf numFmtId="0" fontId="14" fillId="0" borderId="0" xfId="54" applyFont="1">
      <alignment/>
      <protection/>
    </xf>
    <xf numFmtId="0" fontId="14" fillId="0" borderId="0" xfId="54" applyFont="1" applyBorder="1" applyAlignment="1">
      <alignment horizontal="left"/>
      <protection/>
    </xf>
    <xf numFmtId="0" fontId="14" fillId="0" borderId="0" xfId="55" applyFont="1" applyAlignment="1">
      <alignment horizontal="left"/>
      <protection/>
    </xf>
    <xf numFmtId="0" fontId="2" fillId="0" borderId="0" xfId="55" applyFont="1" applyAlignment="1">
      <alignment horizontal="left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14" fillId="33" borderId="27" xfId="58" applyNumberFormat="1" applyFont="1" applyFill="1" applyBorder="1" applyAlignment="1" applyProtection="1">
      <alignment horizontal="left" vertical="center"/>
      <protection/>
    </xf>
    <xf numFmtId="0" fontId="14" fillId="33" borderId="28" xfId="58" applyNumberFormat="1" applyFont="1" applyFill="1" applyBorder="1" applyAlignment="1" applyProtection="1">
      <alignment horizontal="left" vertical="center"/>
      <protection/>
    </xf>
    <xf numFmtId="0" fontId="14" fillId="33" borderId="29" xfId="58" applyNumberFormat="1" applyFont="1" applyFill="1" applyBorder="1" applyAlignment="1" applyProtection="1">
      <alignment horizontal="left" vertical="center"/>
      <protection/>
    </xf>
    <xf numFmtId="0" fontId="14" fillId="33" borderId="14" xfId="58" applyNumberFormat="1" applyFont="1" applyFill="1" applyBorder="1" applyAlignment="1" applyProtection="1">
      <alignment horizontal="left" vertical="center"/>
      <protection/>
    </xf>
    <xf numFmtId="0" fontId="14" fillId="33" borderId="30" xfId="58" applyNumberFormat="1" applyFont="1" applyFill="1" applyBorder="1" applyAlignment="1" applyProtection="1">
      <alignment horizontal="left" vertical="center"/>
      <protection/>
    </xf>
    <xf numFmtId="0" fontId="14" fillId="33" borderId="0" xfId="58" applyNumberFormat="1" applyFont="1" applyFill="1" applyBorder="1" applyAlignment="1" applyProtection="1">
      <alignment horizontal="left" vertical="center"/>
      <protection/>
    </xf>
    <xf numFmtId="0" fontId="14" fillId="0" borderId="0" xfId="58" applyNumberFormat="1" applyFont="1" applyFill="1" applyBorder="1" applyAlignment="1" applyProtection="1">
      <alignment horizontal="left" vertical="center"/>
      <protection/>
    </xf>
    <xf numFmtId="0" fontId="14" fillId="0" borderId="27" xfId="58" applyNumberFormat="1" applyFont="1" applyFill="1" applyBorder="1" applyAlignment="1" applyProtection="1">
      <alignment horizontal="left" vertical="center"/>
      <protection/>
    </xf>
    <xf numFmtId="0" fontId="14" fillId="0" borderId="28" xfId="58" applyNumberFormat="1" applyFont="1" applyFill="1" applyBorder="1" applyAlignment="1" applyProtection="1">
      <alignment horizontal="left" vertical="center"/>
      <protection/>
    </xf>
    <xf numFmtId="0" fontId="14" fillId="0" borderId="29" xfId="58" applyNumberFormat="1" applyFont="1" applyFill="1" applyBorder="1" applyAlignment="1" applyProtection="1">
      <alignment horizontal="left" vertical="center"/>
      <protection/>
    </xf>
    <xf numFmtId="0" fontId="14" fillId="0" borderId="14" xfId="58" applyNumberFormat="1" applyFont="1" applyFill="1" applyBorder="1" applyAlignment="1" applyProtection="1">
      <alignment horizontal="left" vertical="center"/>
      <protection/>
    </xf>
    <xf numFmtId="0" fontId="14" fillId="0" borderId="30" xfId="58" applyNumberFormat="1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left" vertical="top"/>
    </xf>
    <xf numFmtId="0" fontId="3" fillId="0" borderId="31" xfId="0" applyFont="1" applyFill="1" applyBorder="1" applyAlignment="1" applyProtection="1">
      <alignment horizontal="centerContinuous" vertical="center"/>
      <protection hidden="1"/>
    </xf>
    <xf numFmtId="0" fontId="3" fillId="0" borderId="32" xfId="0" applyFont="1" applyFill="1" applyBorder="1" applyAlignment="1" applyProtection="1">
      <alignment horizontal="centerContinuous" vertical="center"/>
      <protection hidden="1"/>
    </xf>
    <xf numFmtId="0" fontId="3" fillId="0" borderId="33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0" borderId="37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>
      <alignment/>
    </xf>
    <xf numFmtId="0" fontId="20" fillId="0" borderId="3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top"/>
    </xf>
    <xf numFmtId="0" fontId="2" fillId="0" borderId="38" xfId="58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69" fillId="0" borderId="0" xfId="0" applyFont="1" applyAlignment="1">
      <alignment/>
    </xf>
    <xf numFmtId="0" fontId="70" fillId="0" borderId="0" xfId="0" applyFont="1" applyFill="1" applyBorder="1" applyAlignment="1">
      <alignment/>
    </xf>
    <xf numFmtId="0" fontId="12" fillId="0" borderId="0" xfId="58" applyNumberFormat="1" applyFont="1" applyFill="1" applyBorder="1" applyAlignment="1" applyProtection="1">
      <alignment horizontal="right" vertical="center"/>
      <protection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0" fontId="5" fillId="34" borderId="42" xfId="0" applyFont="1" applyFill="1" applyBorder="1" applyAlignment="1" applyProtection="1">
      <alignment horizontal="center" vertical="center"/>
      <protection locked="0"/>
    </xf>
    <xf numFmtId="0" fontId="5" fillId="34" borderId="43" xfId="0" applyFont="1" applyFill="1" applyBorder="1" applyAlignment="1" applyProtection="1">
      <alignment horizontal="center" vertical="center"/>
      <protection locked="0"/>
    </xf>
    <xf numFmtId="0" fontId="19" fillId="0" borderId="0" xfId="58" applyNumberFormat="1" applyFont="1" applyFill="1" applyBorder="1" applyAlignment="1" applyProtection="1">
      <alignment vertical="top"/>
      <protection/>
    </xf>
    <xf numFmtId="0" fontId="71" fillId="0" borderId="0" xfId="57" applyFont="1">
      <alignment/>
      <protection/>
    </xf>
    <xf numFmtId="0" fontId="61" fillId="0" borderId="0" xfId="57">
      <alignment/>
      <protection/>
    </xf>
    <xf numFmtId="0" fontId="5" fillId="33" borderId="0" xfId="59" applyFont="1" applyFill="1" applyAlignment="1">
      <alignment horizontal="center" vertical="center"/>
      <protection/>
    </xf>
    <xf numFmtId="0" fontId="61" fillId="0" borderId="0" xfId="57" applyAlignment="1">
      <alignment horizontal="center"/>
      <protection/>
    </xf>
    <xf numFmtId="0" fontId="61" fillId="0" borderId="44" xfId="57" applyBorder="1" applyAlignment="1">
      <alignment horizontal="center"/>
      <protection/>
    </xf>
    <xf numFmtId="0" fontId="61" fillId="0" borderId="45" xfId="57" applyBorder="1" applyAlignment="1">
      <alignment horizontal="center"/>
      <protection/>
    </xf>
    <xf numFmtId="0" fontId="61" fillId="0" borderId="17" xfId="57" applyBorder="1" applyAlignment="1">
      <alignment horizontal="center"/>
      <protection/>
    </xf>
    <xf numFmtId="0" fontId="61" fillId="0" borderId="44" xfId="57" applyBorder="1">
      <alignment/>
      <protection/>
    </xf>
    <xf numFmtId="0" fontId="61" fillId="0" borderId="45" xfId="57" applyBorder="1">
      <alignment/>
      <protection/>
    </xf>
    <xf numFmtId="0" fontId="61" fillId="0" borderId="17" xfId="57" applyBorder="1">
      <alignment/>
      <protection/>
    </xf>
    <xf numFmtId="0" fontId="61" fillId="0" borderId="46" xfId="57" applyBorder="1">
      <alignment/>
      <protection/>
    </xf>
    <xf numFmtId="0" fontId="61" fillId="0" borderId="47" xfId="57" applyBorder="1">
      <alignment/>
      <protection/>
    </xf>
    <xf numFmtId="0" fontId="61" fillId="0" borderId="48" xfId="57" applyBorder="1">
      <alignment/>
      <protection/>
    </xf>
    <xf numFmtId="0" fontId="61" fillId="0" borderId="49" xfId="57" applyBorder="1">
      <alignment/>
      <protection/>
    </xf>
    <xf numFmtId="0" fontId="61" fillId="0" borderId="50" xfId="57" applyBorder="1">
      <alignment/>
      <protection/>
    </xf>
    <xf numFmtId="0" fontId="61" fillId="0" borderId="51" xfId="57" applyBorder="1">
      <alignment/>
      <protection/>
    </xf>
    <xf numFmtId="0" fontId="72" fillId="0" borderId="0" xfId="57" applyFont="1" applyAlignment="1">
      <alignment horizontal="right" vertical="center"/>
      <protection/>
    </xf>
    <xf numFmtId="0" fontId="20" fillId="33" borderId="0" xfId="59" applyFont="1" applyFill="1" applyBorder="1" applyAlignment="1">
      <alignment vertical="center"/>
      <protection/>
    </xf>
    <xf numFmtId="0" fontId="5" fillId="33" borderId="50" xfId="59" applyFont="1" applyFill="1" applyBorder="1" applyAlignment="1">
      <alignment horizontal="center" vertical="center"/>
      <protection/>
    </xf>
    <xf numFmtId="0" fontId="12" fillId="33" borderId="52" xfId="59" applyFont="1" applyFill="1" applyBorder="1" applyAlignment="1">
      <alignment horizontal="left" vertical="center"/>
      <protection/>
    </xf>
    <xf numFmtId="0" fontId="72" fillId="0" borderId="52" xfId="57" applyFont="1" applyBorder="1">
      <alignment/>
      <protection/>
    </xf>
    <xf numFmtId="0" fontId="12" fillId="33" borderId="0" xfId="59" applyFont="1" applyFill="1" applyBorder="1" applyAlignment="1">
      <alignment vertical="center"/>
      <protection/>
    </xf>
    <xf numFmtId="0" fontId="13" fillId="33" borderId="50" xfId="59" applyFont="1" applyFill="1" applyBorder="1" applyAlignment="1">
      <alignment horizontal="left" vertical="center"/>
      <protection/>
    </xf>
    <xf numFmtId="0" fontId="72" fillId="0" borderId="52" xfId="57" applyFont="1" applyBorder="1" applyAlignment="1">
      <alignment horizontal="center" vertical="center"/>
      <protection/>
    </xf>
    <xf numFmtId="0" fontId="72" fillId="0" borderId="52" xfId="57" applyFont="1" applyBorder="1" applyAlignment="1">
      <alignment horizontal="center"/>
      <protection/>
    </xf>
    <xf numFmtId="0" fontId="72" fillId="0" borderId="53" xfId="57" applyFont="1" applyBorder="1" applyAlignment="1">
      <alignment horizontal="center"/>
      <protection/>
    </xf>
    <xf numFmtId="0" fontId="12" fillId="33" borderId="54" xfId="59" applyFont="1" applyFill="1" applyBorder="1" applyAlignment="1">
      <alignment horizontal="left" vertical="center"/>
      <protection/>
    </xf>
    <xf numFmtId="0" fontId="13" fillId="33" borderId="18" xfId="58" applyNumberFormat="1" applyFont="1" applyFill="1" applyBorder="1" applyAlignment="1" applyProtection="1">
      <alignment horizontal="centerContinuous" vertical="center"/>
      <protection/>
    </xf>
    <xf numFmtId="14" fontId="0" fillId="0" borderId="0" xfId="0" applyNumberFormat="1" applyAlignment="1">
      <alignment/>
    </xf>
    <xf numFmtId="0" fontId="5" fillId="0" borderId="41" xfId="0" applyFont="1" applyFill="1" applyBorder="1" applyAlignment="1" applyProtection="1">
      <alignment horizontal="left" vertical="center"/>
      <protection locked="0"/>
    </xf>
    <xf numFmtId="0" fontId="5" fillId="0" borderId="55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13" fillId="35" borderId="21" xfId="0" applyFont="1" applyFill="1" applyBorder="1" applyAlignment="1" applyProtection="1">
      <alignment horizontal="left" vertical="center"/>
      <protection locked="0"/>
    </xf>
    <xf numFmtId="0" fontId="13" fillId="35" borderId="22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>
      <alignment horizontal="center" vertical="top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22" fillId="0" borderId="51" xfId="0" applyFont="1" applyFill="1" applyBorder="1" applyAlignment="1">
      <alignment horizontal="center"/>
    </xf>
    <xf numFmtId="0" fontId="22" fillId="0" borderId="50" xfId="0" applyFont="1" applyFill="1" applyBorder="1" applyAlignment="1">
      <alignment horizontal="center"/>
    </xf>
    <xf numFmtId="0" fontId="13" fillId="35" borderId="37" xfId="0" applyFont="1" applyFill="1" applyBorder="1" applyAlignment="1" applyProtection="1">
      <alignment horizontal="left" vertical="center"/>
      <protection locked="0"/>
    </xf>
    <xf numFmtId="0" fontId="13" fillId="36" borderId="21" xfId="0" applyFont="1" applyFill="1" applyBorder="1" applyAlignment="1" applyProtection="1">
      <alignment horizontal="left" vertical="center"/>
      <protection locked="0"/>
    </xf>
    <xf numFmtId="0" fontId="13" fillId="36" borderId="22" xfId="0" applyFont="1" applyFill="1" applyBorder="1" applyAlignment="1" applyProtection="1">
      <alignment horizontal="left" vertical="center"/>
      <protection locked="0"/>
    </xf>
    <xf numFmtId="0" fontId="13" fillId="36" borderId="37" xfId="0" applyFont="1" applyFill="1" applyBorder="1" applyAlignment="1" applyProtection="1">
      <alignment horizontal="left" vertical="center"/>
      <protection locked="0"/>
    </xf>
    <xf numFmtId="0" fontId="73" fillId="37" borderId="52" xfId="0" applyFont="1" applyFill="1" applyBorder="1" applyAlignment="1">
      <alignment horizontal="center" vertical="center"/>
    </xf>
    <xf numFmtId="0" fontId="73" fillId="37" borderId="56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0" borderId="0" xfId="0" applyFont="1" applyFill="1" applyBorder="1" applyAlignment="1" quotePrefix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8" fillId="0" borderId="24" xfId="0" applyFont="1" applyFill="1" applyBorder="1" applyAlignment="1">
      <alignment horizontal="center" vertical="center"/>
    </xf>
    <xf numFmtId="0" fontId="10" fillId="35" borderId="52" xfId="0" applyFont="1" applyFill="1" applyBorder="1" applyAlignment="1" applyProtection="1">
      <alignment horizontal="center" vertical="center"/>
      <protection locked="0"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13" fillId="36" borderId="21" xfId="0" applyFont="1" applyFill="1" applyBorder="1" applyAlignment="1" applyProtection="1" quotePrefix="1">
      <alignment horizontal="left" vertical="center"/>
      <protection locked="0"/>
    </xf>
    <xf numFmtId="0" fontId="2" fillId="33" borderId="57" xfId="58" applyNumberFormat="1" applyFont="1" applyFill="1" applyBorder="1" applyAlignment="1" applyProtection="1">
      <alignment horizontal="center" vertical="center"/>
      <protection/>
    </xf>
    <xf numFmtId="0" fontId="2" fillId="33" borderId="58" xfId="58" applyNumberFormat="1" applyFont="1" applyFill="1" applyBorder="1" applyAlignment="1" applyProtection="1">
      <alignment horizontal="center" vertical="center"/>
      <protection/>
    </xf>
    <xf numFmtId="0" fontId="2" fillId="33" borderId="59" xfId="58" applyNumberFormat="1" applyFont="1" applyFill="1" applyBorder="1" applyAlignment="1" applyProtection="1">
      <alignment horizontal="center"/>
      <protection/>
    </xf>
    <xf numFmtId="0" fontId="2" fillId="33" borderId="60" xfId="58" applyNumberFormat="1" applyFont="1" applyFill="1" applyBorder="1" applyAlignment="1" applyProtection="1">
      <alignment horizontal="center"/>
      <protection/>
    </xf>
    <xf numFmtId="0" fontId="2" fillId="33" borderId="61" xfId="58" applyNumberFormat="1" applyFont="1" applyFill="1" applyBorder="1" applyAlignment="1" applyProtection="1">
      <alignment horizontal="center" vertical="center"/>
      <protection/>
    </xf>
    <xf numFmtId="0" fontId="2" fillId="33" borderId="62" xfId="58" applyNumberFormat="1" applyFont="1" applyFill="1" applyBorder="1" applyAlignment="1" applyProtection="1">
      <alignment horizontal="center" vertical="center"/>
      <protection/>
    </xf>
    <xf numFmtId="0" fontId="2" fillId="33" borderId="63" xfId="58" applyNumberFormat="1" applyFont="1" applyFill="1" applyBorder="1" applyAlignment="1" applyProtection="1">
      <alignment horizontal="center" vertical="center"/>
      <protection/>
    </xf>
    <xf numFmtId="0" fontId="2" fillId="33" borderId="64" xfId="58" applyNumberFormat="1" applyFont="1" applyFill="1" applyBorder="1" applyAlignment="1" applyProtection="1">
      <alignment horizontal="center" vertical="center"/>
      <protection/>
    </xf>
    <xf numFmtId="0" fontId="2" fillId="33" borderId="65" xfId="58" applyNumberFormat="1" applyFont="1" applyFill="1" applyBorder="1" applyAlignment="1" applyProtection="1">
      <alignment horizontal="center" vertical="center"/>
      <protection/>
    </xf>
    <xf numFmtId="0" fontId="2" fillId="33" borderId="66" xfId="58" applyNumberFormat="1" applyFont="1" applyFill="1" applyBorder="1" applyAlignment="1" applyProtection="1">
      <alignment horizontal="center" vertical="center"/>
      <protection/>
    </xf>
    <xf numFmtId="0" fontId="2" fillId="33" borderId="67" xfId="58" applyNumberFormat="1" applyFont="1" applyFill="1" applyBorder="1" applyAlignment="1" applyProtection="1">
      <alignment horizontal="center"/>
      <protection/>
    </xf>
    <xf numFmtId="0" fontId="2" fillId="33" borderId="68" xfId="58" applyNumberFormat="1" applyFont="1" applyFill="1" applyBorder="1" applyAlignment="1" applyProtection="1">
      <alignment horizontal="center"/>
      <protection/>
    </xf>
    <xf numFmtId="0" fontId="12" fillId="0" borderId="69" xfId="58" applyNumberFormat="1" applyFont="1" applyFill="1" applyBorder="1" applyAlignment="1" applyProtection="1">
      <alignment horizontal="center" vertical="center"/>
      <protection/>
    </xf>
    <xf numFmtId="0" fontId="12" fillId="0" borderId="70" xfId="58" applyNumberFormat="1" applyFont="1" applyFill="1" applyBorder="1" applyAlignment="1" applyProtection="1">
      <alignment horizontal="center" vertical="center"/>
      <protection/>
    </xf>
    <xf numFmtId="0" fontId="5" fillId="33" borderId="71" xfId="58" applyNumberFormat="1" applyFont="1" applyFill="1" applyBorder="1" applyAlignment="1" applyProtection="1">
      <alignment horizontal="center" vertical="center"/>
      <protection/>
    </xf>
    <xf numFmtId="0" fontId="5" fillId="33" borderId="72" xfId="58" applyNumberFormat="1" applyFont="1" applyFill="1" applyBorder="1" applyAlignment="1" applyProtection="1">
      <alignment horizontal="center" vertical="center"/>
      <protection/>
    </xf>
    <xf numFmtId="0" fontId="2" fillId="0" borderId="73" xfId="58" applyNumberFormat="1" applyFont="1" applyFill="1" applyBorder="1" applyAlignment="1" applyProtection="1">
      <alignment horizontal="center" vertical="center"/>
      <protection/>
    </xf>
    <xf numFmtId="0" fontId="2" fillId="0" borderId="74" xfId="58" applyNumberFormat="1" applyFont="1" applyFill="1" applyBorder="1" applyAlignment="1" applyProtection="1">
      <alignment horizontal="center" vertical="center"/>
      <protection/>
    </xf>
    <xf numFmtId="0" fontId="2" fillId="33" borderId="10" xfId="58" applyNumberFormat="1" applyFont="1" applyFill="1" applyBorder="1" applyAlignment="1" applyProtection="1">
      <alignment horizontal="center"/>
      <protection/>
    </xf>
    <xf numFmtId="0" fontId="2" fillId="33" borderId="11" xfId="58" applyNumberFormat="1" applyFont="1" applyFill="1" applyBorder="1" applyAlignment="1" applyProtection="1">
      <alignment horizontal="center"/>
      <protection/>
    </xf>
    <xf numFmtId="0" fontId="2" fillId="33" borderId="12" xfId="58" applyNumberFormat="1" applyFont="1" applyFill="1" applyBorder="1" applyAlignment="1" applyProtection="1">
      <alignment horizontal="center"/>
      <protection/>
    </xf>
    <xf numFmtId="0" fontId="12" fillId="33" borderId="10" xfId="58" applyNumberFormat="1" applyFont="1" applyFill="1" applyBorder="1" applyAlignment="1" applyProtection="1">
      <alignment horizontal="center"/>
      <protection/>
    </xf>
    <xf numFmtId="0" fontId="12" fillId="33" borderId="11" xfId="58" applyNumberFormat="1" applyFont="1" applyFill="1" applyBorder="1" applyAlignment="1" applyProtection="1">
      <alignment horizontal="center"/>
      <protection/>
    </xf>
    <xf numFmtId="0" fontId="12" fillId="33" borderId="12" xfId="58" applyNumberFormat="1" applyFont="1" applyFill="1" applyBorder="1" applyAlignment="1" applyProtection="1">
      <alignment horizontal="center"/>
      <protection/>
    </xf>
    <xf numFmtId="0" fontId="12" fillId="33" borderId="10" xfId="58" applyNumberFormat="1" applyFont="1" applyFill="1" applyBorder="1" applyAlignment="1" applyProtection="1">
      <alignment horizontal="center" vertical="center"/>
      <protection/>
    </xf>
    <xf numFmtId="0" fontId="12" fillId="33" borderId="11" xfId="58" applyNumberFormat="1" applyFont="1" applyFill="1" applyBorder="1" applyAlignment="1" applyProtection="1">
      <alignment horizontal="center" vertical="center"/>
      <protection/>
    </xf>
    <xf numFmtId="0" fontId="12" fillId="33" borderId="12" xfId="58" applyNumberFormat="1" applyFont="1" applyFill="1" applyBorder="1" applyAlignment="1" applyProtection="1">
      <alignment horizontal="center" vertical="center"/>
      <protection/>
    </xf>
    <xf numFmtId="0" fontId="13" fillId="33" borderId="10" xfId="58" applyNumberFormat="1" applyFont="1" applyFill="1" applyBorder="1" applyAlignment="1" applyProtection="1" quotePrefix="1">
      <alignment horizontal="center" vertical="center"/>
      <protection/>
    </xf>
    <xf numFmtId="0" fontId="13" fillId="33" borderId="12" xfId="58" applyNumberFormat="1" applyFont="1" applyFill="1" applyBorder="1" applyAlignment="1" applyProtection="1">
      <alignment horizontal="center" vertical="center"/>
      <protection/>
    </xf>
    <xf numFmtId="15" fontId="12" fillId="33" borderId="10" xfId="58" applyNumberFormat="1" applyFont="1" applyFill="1" applyBorder="1" applyAlignment="1" applyProtection="1">
      <alignment horizontal="center"/>
      <protection/>
    </xf>
    <xf numFmtId="15" fontId="12" fillId="33" borderId="12" xfId="58" applyNumberFormat="1" applyFont="1" applyFill="1" applyBorder="1" applyAlignment="1" applyProtection="1">
      <alignment horizontal="center"/>
      <protection/>
    </xf>
    <xf numFmtId="0" fontId="20" fillId="33" borderId="10" xfId="58" applyNumberFormat="1" applyFont="1" applyFill="1" applyBorder="1" applyAlignment="1" applyProtection="1">
      <alignment horizontal="center" vertical="center"/>
      <protection/>
    </xf>
    <xf numFmtId="0" fontId="20" fillId="33" borderId="12" xfId="58" applyNumberFormat="1" applyFont="1" applyFill="1" applyBorder="1" applyAlignment="1" applyProtection="1">
      <alignment horizontal="center" vertical="center"/>
      <protection/>
    </xf>
    <xf numFmtId="0" fontId="12" fillId="0" borderId="11" xfId="58" applyNumberFormat="1" applyFont="1" applyFill="1" applyBorder="1" applyAlignment="1" applyProtection="1">
      <alignment horizontal="left" vertical="center"/>
      <protection/>
    </xf>
    <xf numFmtId="0" fontId="12" fillId="0" borderId="70" xfId="58" applyNumberFormat="1" applyFont="1" applyFill="1" applyBorder="1" applyAlignment="1" applyProtection="1">
      <alignment horizontal="left" vertical="center"/>
      <protection/>
    </xf>
    <xf numFmtId="0" fontId="13" fillId="33" borderId="10" xfId="58" applyNumberFormat="1" applyFont="1" applyFill="1" applyBorder="1" applyAlignment="1" applyProtection="1">
      <alignment horizontal="center" vertical="center"/>
      <protection/>
    </xf>
    <xf numFmtId="0" fontId="13" fillId="33" borderId="11" xfId="58" applyNumberFormat="1" applyFont="1" applyFill="1" applyBorder="1" applyAlignment="1" applyProtection="1">
      <alignment horizontal="center" vertical="center"/>
      <protection/>
    </xf>
    <xf numFmtId="0" fontId="13" fillId="0" borderId="13" xfId="58" applyNumberFormat="1" applyFont="1" applyFill="1" applyBorder="1" applyAlignment="1" applyProtection="1">
      <alignment horizontal="center" vertical="center"/>
      <protection/>
    </xf>
    <xf numFmtId="0" fontId="13" fillId="0" borderId="14" xfId="58" applyNumberFormat="1" applyFont="1" applyFill="1" applyBorder="1" applyAlignment="1" applyProtection="1">
      <alignment horizontal="center" vertical="center"/>
      <protection/>
    </xf>
    <xf numFmtId="0" fontId="61" fillId="0" borderId="52" xfId="57" applyBorder="1" applyAlignment="1">
      <alignment horizontal="center"/>
      <protection/>
    </xf>
    <xf numFmtId="0" fontId="61" fillId="0" borderId="56" xfId="57" applyBorder="1" applyAlignment="1">
      <alignment horizontal="center"/>
      <protection/>
    </xf>
    <xf numFmtId="0" fontId="61" fillId="0" borderId="53" xfId="57" applyBorder="1" applyAlignment="1">
      <alignment horizontal="center"/>
      <protection/>
    </xf>
    <xf numFmtId="0" fontId="61" fillId="0" borderId="75" xfId="57" applyBorder="1" applyAlignment="1">
      <alignment horizontal="center"/>
      <protection/>
    </xf>
    <xf numFmtId="0" fontId="61" fillId="0" borderId="76" xfId="57" applyBorder="1" applyAlignment="1">
      <alignment horizontal="center"/>
      <protection/>
    </xf>
    <xf numFmtId="0" fontId="61" fillId="0" borderId="54" xfId="57" applyBorder="1" applyAlignment="1">
      <alignment horizontal="center"/>
      <protection/>
    </xf>
    <xf numFmtId="0" fontId="61" fillId="0" borderId="77" xfId="57" applyBorder="1" applyAlignment="1">
      <alignment horizontal="center"/>
      <protection/>
    </xf>
    <xf numFmtId="0" fontId="61" fillId="0" borderId="78" xfId="57" applyBorder="1" applyAlignment="1">
      <alignment horizontal="center"/>
      <protection/>
    </xf>
    <xf numFmtId="0" fontId="74" fillId="0" borderId="52" xfId="57" applyFont="1" applyBorder="1">
      <alignment/>
      <protection/>
    </xf>
    <xf numFmtId="0" fontId="74" fillId="0" borderId="56" xfId="57" applyFont="1" applyBorder="1">
      <alignment/>
      <protection/>
    </xf>
    <xf numFmtId="0" fontId="74" fillId="0" borderId="54" xfId="57" applyFont="1" applyBorder="1">
      <alignment/>
      <protection/>
    </xf>
    <xf numFmtId="0" fontId="61" fillId="0" borderId="50" xfId="57" applyBorder="1" applyAlignment="1">
      <alignment horizontal="center"/>
      <protection/>
    </xf>
    <xf numFmtId="0" fontId="61" fillId="0" borderId="48" xfId="57" applyBorder="1" applyAlignment="1">
      <alignment horizontal="center"/>
      <protection/>
    </xf>
    <xf numFmtId="0" fontId="72" fillId="0" borderId="52" xfId="57" applyFont="1" applyBorder="1" applyAlignment="1">
      <alignment horizontal="left"/>
      <protection/>
    </xf>
    <xf numFmtId="0" fontId="72" fillId="0" borderId="54" xfId="57" applyFont="1" applyBorder="1" applyAlignment="1">
      <alignment horizontal="left"/>
      <protection/>
    </xf>
    <xf numFmtId="0" fontId="61" fillId="0" borderId="54" xfId="57" applyBorder="1" applyAlignment="1">
      <alignment horizontal="left"/>
      <protection/>
    </xf>
    <xf numFmtId="0" fontId="61" fillId="0" borderId="56" xfId="57" applyBorder="1" applyAlignment="1">
      <alignment horizontal="left"/>
      <protection/>
    </xf>
    <xf numFmtId="0" fontId="75" fillId="0" borderId="52" xfId="57" applyFont="1" applyBorder="1" applyAlignment="1">
      <alignment horizontal="left" vertical="center"/>
      <protection/>
    </xf>
    <xf numFmtId="0" fontId="75" fillId="0" borderId="54" xfId="57" applyFont="1" applyBorder="1" applyAlignment="1">
      <alignment horizontal="left" vertical="center"/>
      <protection/>
    </xf>
    <xf numFmtId="0" fontId="75" fillId="0" borderId="56" xfId="57" applyFont="1" applyBorder="1" applyAlignment="1">
      <alignment horizontal="left" vertical="center"/>
      <protection/>
    </xf>
    <xf numFmtId="0" fontId="75" fillId="0" borderId="52" xfId="57" applyFont="1" applyBorder="1" applyAlignment="1">
      <alignment horizontal="center"/>
      <protection/>
    </xf>
    <xf numFmtId="0" fontId="75" fillId="0" borderId="54" xfId="57" applyFont="1" applyBorder="1" applyAlignment="1">
      <alignment horizontal="center"/>
      <protection/>
    </xf>
    <xf numFmtId="0" fontId="75" fillId="0" borderId="56" xfId="57" applyFont="1" applyBorder="1" applyAlignment="1">
      <alignment horizontal="center"/>
      <protection/>
    </xf>
    <xf numFmtId="0" fontId="75" fillId="0" borderId="51" xfId="57" applyFont="1" applyBorder="1" applyAlignment="1">
      <alignment horizontal="center"/>
      <protection/>
    </xf>
    <xf numFmtId="0" fontId="75" fillId="0" borderId="50" xfId="57" applyFont="1" applyBorder="1" applyAlignment="1">
      <alignment horizontal="center"/>
      <protection/>
    </xf>
    <xf numFmtId="0" fontId="75" fillId="0" borderId="48" xfId="57" applyFont="1" applyBorder="1" applyAlignment="1">
      <alignment horizontal="center"/>
      <protection/>
    </xf>
    <xf numFmtId="0" fontId="75" fillId="0" borderId="52" xfId="57" applyFont="1" applyBorder="1" applyAlignment="1">
      <alignment horizontal="left"/>
      <protection/>
    </xf>
    <xf numFmtId="0" fontId="75" fillId="0" borderId="54" xfId="57" applyFont="1" applyBorder="1" applyAlignment="1">
      <alignment horizontal="left"/>
      <protection/>
    </xf>
    <xf numFmtId="0" fontId="75" fillId="0" borderId="56" xfId="57" applyFont="1" applyBorder="1" applyAlignment="1">
      <alignment horizontal="left"/>
      <protection/>
    </xf>
    <xf numFmtId="14" fontId="5" fillId="33" borderId="52" xfId="59" applyNumberFormat="1" applyFont="1" applyFill="1" applyBorder="1" applyAlignment="1">
      <alignment horizontal="center"/>
      <protection/>
    </xf>
    <xf numFmtId="0" fontId="5" fillId="33" borderId="56" xfId="59" applyFont="1" applyFill="1" applyBorder="1" applyAlignment="1">
      <alignment horizontal="center"/>
      <protection/>
    </xf>
    <xf numFmtId="0" fontId="72" fillId="0" borderId="52" xfId="57" applyFont="1" applyBorder="1">
      <alignment/>
      <protection/>
    </xf>
    <xf numFmtId="0" fontId="72" fillId="0" borderId="56" xfId="57" applyFont="1" applyBorder="1">
      <alignment/>
      <protection/>
    </xf>
    <xf numFmtId="0" fontId="72" fillId="0" borderId="54" xfId="57" applyFont="1" applyBorder="1">
      <alignment/>
      <protection/>
    </xf>
    <xf numFmtId="0" fontId="12" fillId="38" borderId="52" xfId="0" applyFont="1" applyFill="1" applyBorder="1" applyAlignment="1">
      <alignment horizontal="center" vertical="center"/>
    </xf>
    <xf numFmtId="0" fontId="12" fillId="38" borderId="56" xfId="0" applyFont="1" applyFill="1" applyBorder="1" applyAlignment="1">
      <alignment horizontal="center" vertical="center"/>
    </xf>
    <xf numFmtId="0" fontId="13" fillId="33" borderId="10" xfId="58" applyNumberFormat="1" applyFont="1" applyFill="1" applyBorder="1" applyAlignment="1" applyProtection="1" quotePrefix="1">
      <alignment horizontal="left" vertical="center"/>
      <protection/>
    </xf>
    <xf numFmtId="0" fontId="13" fillId="33" borderId="12" xfId="58" applyNumberFormat="1" applyFont="1" applyFill="1" applyBorder="1" applyAlignment="1" applyProtection="1">
      <alignment horizontal="left" vertical="center"/>
      <protection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Hyperlink 2 2" xfId="47"/>
    <cellStyle name="Comma" xfId="48"/>
    <cellStyle name="Link 2" xfId="49"/>
    <cellStyle name="Neutral" xfId="50"/>
    <cellStyle name="Notiz" xfId="51"/>
    <cellStyle name="Percent" xfId="52"/>
    <cellStyle name="Schlecht" xfId="53"/>
    <cellStyle name="Standard 2" xfId="54"/>
    <cellStyle name="Standard 2 2" xfId="55"/>
    <cellStyle name="Standard 3" xfId="56"/>
    <cellStyle name="Standard 4" xfId="57"/>
    <cellStyle name="Standard_SCHIEDSR-RU" xfId="58"/>
    <cellStyle name="Standard_SCHIEDSR-RU 2" xfId="59"/>
    <cellStyle name="Überschrift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Currency" xfId="66"/>
    <cellStyle name="Currency [0]" xfId="67"/>
    <cellStyle name="Warnender Text" xfId="68"/>
    <cellStyle name="Zelle überprüfe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104775</xdr:colOff>
      <xdr:row>0</xdr:row>
      <xdr:rowOff>133350</xdr:rowOff>
    </xdr:from>
    <xdr:to>
      <xdr:col>34</xdr:col>
      <xdr:colOff>123825</xdr:colOff>
      <xdr:row>3</xdr:row>
      <xdr:rowOff>28575</xdr:rowOff>
    </xdr:to>
    <xdr:pic>
      <xdr:nvPicPr>
        <xdr:cNvPr id="1" name="Picture 1" descr="ba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33350"/>
          <a:ext cx="1352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0</xdr:rowOff>
    </xdr:from>
    <xdr:to>
      <xdr:col>13</xdr:col>
      <xdr:colOff>257175</xdr:colOff>
      <xdr:row>2</xdr:row>
      <xdr:rowOff>238125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0"/>
          <a:ext cx="1476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38100</xdr:colOff>
      <xdr:row>0</xdr:row>
      <xdr:rowOff>133350</xdr:rowOff>
    </xdr:from>
    <xdr:to>
      <xdr:col>35</xdr:col>
      <xdr:colOff>57150</xdr:colOff>
      <xdr:row>3</xdr:row>
      <xdr:rowOff>38100</xdr:rowOff>
    </xdr:to>
    <xdr:pic>
      <xdr:nvPicPr>
        <xdr:cNvPr id="1" name="Picture 1" descr="ba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3335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0</xdr:rowOff>
    </xdr:from>
    <xdr:to>
      <xdr:col>13</xdr:col>
      <xdr:colOff>257175</xdr:colOff>
      <xdr:row>2</xdr:row>
      <xdr:rowOff>238125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0"/>
          <a:ext cx="1476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c7862d9fb88afd72/Dokumente/SOrdner/Moskitos/liga/Kopie%20von%203er%20Spieltag%20Squash-2017-2018-origin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stellung"/>
      <sheetName val="Ergebnisse"/>
      <sheetName val="spieler"/>
      <sheetName val="spieler1"/>
      <sheetName val="1.Beg-4"/>
      <sheetName val="1.Beg-3"/>
      <sheetName val="1.Beg-1"/>
      <sheetName val="1.Beg-2"/>
      <sheetName val="2.Beg-4"/>
      <sheetName val="2.Beg-3"/>
      <sheetName val="2.Beg-1"/>
      <sheetName val="2.Beg-2"/>
      <sheetName val="3.Beg-4"/>
      <sheetName val="3.Beg-3"/>
      <sheetName val="3.Beg-1"/>
      <sheetName val="3.Beg-2"/>
      <sheetName val="spielorte"/>
      <sheetName val="ligaobmann"/>
      <sheetName val="mannschaften"/>
    </sheetNames>
    <sheetDataSet>
      <sheetData sheetId="0">
        <row r="64">
          <cell r="X64" t="str">
            <v>bitte auswählen</v>
          </cell>
        </row>
        <row r="65">
          <cell r="X65" t="str">
            <v>Oberliga </v>
          </cell>
        </row>
        <row r="66">
          <cell r="X66" t="str">
            <v>Landesliga  NW</v>
          </cell>
        </row>
        <row r="67">
          <cell r="X67" t="str">
            <v>Landesliga  NB</v>
          </cell>
        </row>
        <row r="68">
          <cell r="X68" t="str">
            <v>Landesliga  SB</v>
          </cell>
        </row>
        <row r="69">
          <cell r="X69" t="str">
            <v>Bezirksstaffel NW</v>
          </cell>
        </row>
        <row r="70">
          <cell r="X70" t="str">
            <v>Bezirksliga NW</v>
          </cell>
        </row>
        <row r="71">
          <cell r="X71" t="str">
            <v>Bezirksliga NB</v>
          </cell>
        </row>
        <row r="72">
          <cell r="X72" t="str">
            <v>KreisligaNW</v>
          </cell>
        </row>
        <row r="73">
          <cell r="X73" t="str">
            <v>Kreisliga NB</v>
          </cell>
        </row>
      </sheetData>
      <sheetData sheetId="16">
        <row r="2">
          <cell r="A2" t="str">
            <v>bitte auswählen</v>
          </cell>
        </row>
        <row r="3">
          <cell r="A3" t="str">
            <v>SRC Baden-Baden e.V.</v>
          </cell>
        </row>
        <row r="4">
          <cell r="A4" t="str">
            <v>FUN SQUASH Böblingen e.V.</v>
          </cell>
        </row>
        <row r="5">
          <cell r="A5" t="str">
            <v>Squash-Devils</v>
          </cell>
        </row>
        <row r="6">
          <cell r="A6" t="str">
            <v>Squashclub Freiburg</v>
          </cell>
        </row>
        <row r="7">
          <cell r="A7" t="str">
            <v>Freiburger Stadt SC e.V.</v>
          </cell>
        </row>
        <row r="8">
          <cell r="A8" t="str">
            <v>Fun Point Gerlingen</v>
          </cell>
        </row>
        <row r="9">
          <cell r="A9" t="str">
            <v>SC HOTSOX  Heilbronn e.V.</v>
          </cell>
        </row>
        <row r="10">
          <cell r="A10" t="str">
            <v>1. SC Karlsruhe e.V.</v>
          </cell>
        </row>
        <row r="11">
          <cell r="A11" t="str">
            <v>Olimpus SC Magstadt</v>
          </cell>
        </row>
        <row r="12">
          <cell r="A12" t="str">
            <v>SC Markgräflerland e.V.</v>
          </cell>
        </row>
        <row r="13">
          <cell r="A13" t="str">
            <v>Squash Club Nürtingen e.V.</v>
          </cell>
        </row>
        <row r="14">
          <cell r="A14" t="str">
            <v>Offenburger SR Club e.V.</v>
          </cell>
        </row>
        <row r="15">
          <cell r="A15" t="str">
            <v>1.Squash Team Pforzheim</v>
          </cell>
        </row>
        <row r="16">
          <cell r="A16" t="str">
            <v>Hegau SC Singen e.V.</v>
          </cell>
        </row>
        <row r="17">
          <cell r="A17" t="str">
            <v>Squash Oase Steinheim e.V</v>
          </cell>
        </row>
        <row r="18">
          <cell r="A18" t="str">
            <v>Squash Team Freiburg</v>
          </cell>
        </row>
        <row r="19">
          <cell r="A19" t="str">
            <v>Sport Insel Stuttgart</v>
          </cell>
        </row>
        <row r="20">
          <cell r="A20" t="str">
            <v>1.SRC Taubertal e.V.</v>
          </cell>
        </row>
        <row r="21">
          <cell r="A21" t="str">
            <v>TOP-GUM 96 Kirchheim</v>
          </cell>
        </row>
        <row r="22">
          <cell r="A22" t="str">
            <v>Squash-Insel SC Tübingen</v>
          </cell>
        </row>
        <row r="23">
          <cell r="A23" t="str">
            <v>1. Ulmer Squash-Club e.V.</v>
          </cell>
        </row>
        <row r="24">
          <cell r="A24" t="str">
            <v>SC Vaihingen / Enz</v>
          </cell>
        </row>
        <row r="25">
          <cell r="A25" t="str">
            <v>Biber Boasters Warthausen</v>
          </cell>
        </row>
        <row r="26">
          <cell r="A26" t="str">
            <v>Squash Club Wiesloch e.V.</v>
          </cell>
        </row>
        <row r="27">
          <cell r="A27" t="str">
            <v>Squash Moskitos Waiblingen</v>
          </cell>
        </row>
        <row r="28">
          <cell r="A28" t="str">
            <v>Squash Devils Südbaden</v>
          </cell>
        </row>
        <row r="29">
          <cell r="A29" t="str">
            <v>Backnanger Tigers</v>
          </cell>
        </row>
        <row r="30">
          <cell r="A30" t="str">
            <v>SC Nagold-Gäufelden</v>
          </cell>
        </row>
      </sheetData>
      <sheetData sheetId="18">
        <row r="1">
          <cell r="A1" t="str">
            <v>bitte auswählen</v>
          </cell>
        </row>
        <row r="2">
          <cell r="A2" t="str">
            <v>1. SRC Taubertal e.V.</v>
          </cell>
        </row>
        <row r="3">
          <cell r="A3" t="str">
            <v>SC Nagold</v>
          </cell>
        </row>
        <row r="4">
          <cell r="A4" t="str">
            <v>Backnanger Squash Tigers</v>
          </cell>
        </row>
        <row r="5">
          <cell r="A5" t="str">
            <v>SC Naddes e.V. 1</v>
          </cell>
        </row>
        <row r="6">
          <cell r="A6" t="str">
            <v>SC Naddes e.V. 2</v>
          </cell>
        </row>
        <row r="7">
          <cell r="A7" t="str">
            <v>FUN SQUASH Böblingen e.V. 1</v>
          </cell>
        </row>
        <row r="8">
          <cell r="A8" t="str">
            <v>FUN SQUASH Böblingen e.V. 2</v>
          </cell>
        </row>
        <row r="9">
          <cell r="A9" t="str">
            <v>Olimpus SC Magstadt 1</v>
          </cell>
        </row>
        <row r="10">
          <cell r="A10" t="str">
            <v>Olimpus SC Magstadt 2</v>
          </cell>
        </row>
        <row r="11">
          <cell r="A11" t="str">
            <v>Squash Oase Steinheim 1</v>
          </cell>
        </row>
        <row r="12">
          <cell r="A12" t="str">
            <v>Squash Oase Steinheim 2</v>
          </cell>
        </row>
        <row r="13">
          <cell r="A13" t="str">
            <v>Squash Oase Steinheim 3</v>
          </cell>
        </row>
        <row r="14">
          <cell r="A14" t="str">
            <v>SI Stuttgart Damen 1</v>
          </cell>
        </row>
        <row r="15">
          <cell r="A15" t="str">
            <v>SI Stuttgart Damen 2</v>
          </cell>
        </row>
        <row r="16">
          <cell r="A16" t="str">
            <v>Squash Devils Damen 1</v>
          </cell>
        </row>
        <row r="17">
          <cell r="A17" t="str">
            <v>Squash Devils Damen 2</v>
          </cell>
        </row>
        <row r="18">
          <cell r="A18" t="str">
            <v>Squash Devils Damen 3</v>
          </cell>
        </row>
        <row r="19">
          <cell r="A19" t="str">
            <v>SC HOTSOX  Heilbronn 1</v>
          </cell>
        </row>
        <row r="20">
          <cell r="A20" t="str">
            <v>SC HOTSOX  Heilbronn 2</v>
          </cell>
        </row>
        <row r="21">
          <cell r="A21" t="str">
            <v>SC HOTSOX  Heilbronn 3</v>
          </cell>
        </row>
        <row r="22">
          <cell r="A22" t="str">
            <v>Fun Point Gerlingen 1</v>
          </cell>
        </row>
        <row r="23">
          <cell r="A23" t="str">
            <v>Fun Point Gerlingen 2</v>
          </cell>
        </row>
        <row r="24">
          <cell r="A24" t="str">
            <v>Fun Point Gerlingen 3</v>
          </cell>
        </row>
        <row r="25">
          <cell r="A25" t="str">
            <v>1. Ulmer Squash-Club e.V. 1</v>
          </cell>
        </row>
        <row r="26">
          <cell r="A26" t="str">
            <v>1. Ulmer Squash-Club e.V. 2</v>
          </cell>
        </row>
        <row r="27">
          <cell r="A27" t="str">
            <v>1. Ulmer Squash-Club e.V. 3</v>
          </cell>
        </row>
        <row r="28">
          <cell r="A28" t="str">
            <v>SC Nürtingen 1</v>
          </cell>
        </row>
        <row r="29">
          <cell r="A29" t="str">
            <v>SC Nürtingen 2</v>
          </cell>
        </row>
        <row r="30">
          <cell r="A30" t="str">
            <v>SC Nürtingen 3</v>
          </cell>
        </row>
        <row r="31">
          <cell r="A31" t="str">
            <v>SC Nürtingen 4</v>
          </cell>
        </row>
        <row r="32">
          <cell r="A32" t="str">
            <v>SC Nürtingen 5</v>
          </cell>
        </row>
        <row r="33">
          <cell r="A33" t="str">
            <v>SC Nürtingen 6</v>
          </cell>
        </row>
        <row r="34">
          <cell r="A34" t="str">
            <v>Moskitos Waiblingen 1</v>
          </cell>
        </row>
        <row r="35">
          <cell r="A35" t="str">
            <v>Moskitos Waiblingen 2</v>
          </cell>
        </row>
        <row r="36">
          <cell r="A36" t="str">
            <v>Moskitos Waiblingen 3</v>
          </cell>
        </row>
        <row r="37">
          <cell r="A37" t="str">
            <v>Moskitos Waiblingen 4</v>
          </cell>
        </row>
        <row r="38">
          <cell r="A38" t="str">
            <v>Moskitos Waiblingen 5</v>
          </cell>
        </row>
        <row r="39">
          <cell r="A39" t="str">
            <v>SI Stuttgart 1</v>
          </cell>
        </row>
        <row r="40">
          <cell r="A40" t="str">
            <v>SI Stuttgart 2</v>
          </cell>
        </row>
        <row r="41">
          <cell r="A41" t="str">
            <v>SI Stuttgart 3</v>
          </cell>
        </row>
        <row r="42">
          <cell r="A42" t="str">
            <v>SI Stuttgart 4</v>
          </cell>
        </row>
        <row r="43">
          <cell r="A43" t="str">
            <v>SI Stuttgart 5</v>
          </cell>
        </row>
        <row r="44">
          <cell r="A44" t="str">
            <v>SI Stuttgart 6</v>
          </cell>
        </row>
        <row r="45">
          <cell r="A45" t="str">
            <v>SI Stuttgart 7</v>
          </cell>
        </row>
        <row r="46">
          <cell r="A46" t="str">
            <v>Squash Devils 1</v>
          </cell>
        </row>
        <row r="47">
          <cell r="A47" t="str">
            <v>Squash Devils 2</v>
          </cell>
        </row>
        <row r="48">
          <cell r="A48" t="str">
            <v>Squash Devils 3</v>
          </cell>
        </row>
        <row r="49">
          <cell r="A49" t="str">
            <v>Squash Devils 4</v>
          </cell>
        </row>
        <row r="50">
          <cell r="A50" t="str">
            <v>Squash Devils 5</v>
          </cell>
        </row>
        <row r="51">
          <cell r="A51" t="str">
            <v>Squash Devils 6</v>
          </cell>
        </row>
        <row r="52">
          <cell r="A52" t="str">
            <v>Squash Devils 7</v>
          </cell>
        </row>
        <row r="53">
          <cell r="A53" t="str">
            <v>Squash Devils 8</v>
          </cell>
        </row>
        <row r="54">
          <cell r="A54" t="str">
            <v>Squash Devils 9</v>
          </cell>
        </row>
        <row r="55">
          <cell r="A55" t="str">
            <v>Squash Devils 10</v>
          </cell>
        </row>
        <row r="56">
          <cell r="A56" t="str">
            <v>Squash Devils 11</v>
          </cell>
        </row>
        <row r="57">
          <cell r="A57" t="str">
            <v>1. Squash Team Pforzheim</v>
          </cell>
        </row>
        <row r="58">
          <cell r="A58" t="str">
            <v>TOP-GUM 96 Kirchheim</v>
          </cell>
        </row>
        <row r="59">
          <cell r="A59" t="str">
            <v>SC Vaihingen / Enz 1</v>
          </cell>
        </row>
        <row r="60">
          <cell r="A60" t="str">
            <v>SC Wiesloch e.V. 1</v>
          </cell>
        </row>
        <row r="61">
          <cell r="A61" t="str">
            <v>SC Wiesloch e.V. 2</v>
          </cell>
        </row>
        <row r="62">
          <cell r="A62" t="str">
            <v>SC Wiesloch e.V. 3</v>
          </cell>
        </row>
        <row r="63">
          <cell r="A63" t="str">
            <v>SRC Baden-Baden e.V. 1</v>
          </cell>
        </row>
        <row r="64">
          <cell r="A64" t="str">
            <v>SRC Baden-Baden e.V. 2</v>
          </cell>
        </row>
        <row r="65">
          <cell r="A65" t="str">
            <v>SRC Baden-Baden e.V. 3</v>
          </cell>
        </row>
        <row r="66">
          <cell r="A66" t="str">
            <v>SRC Baden-Baden e.V.4</v>
          </cell>
        </row>
        <row r="67">
          <cell r="A67" t="str">
            <v>1. SC Karlsruhe e.V. 1</v>
          </cell>
        </row>
        <row r="68">
          <cell r="A68" t="str">
            <v>1. SC Karlsruhe e.V. 2</v>
          </cell>
        </row>
        <row r="69">
          <cell r="A69" t="str">
            <v>1. SC Karlsruhe e.V. 3</v>
          </cell>
        </row>
        <row r="70">
          <cell r="A70" t="str">
            <v>1. SC Karlsruhe e.V. 4</v>
          </cell>
        </row>
        <row r="71">
          <cell r="A71" t="str">
            <v>1. SC Karlsruhe e.V. 5</v>
          </cell>
        </row>
        <row r="72">
          <cell r="A72" t="str">
            <v>1. SC Karlsruhe e.V. 6</v>
          </cell>
        </row>
        <row r="73">
          <cell r="A73" t="str">
            <v>Offenburger SRC</v>
          </cell>
        </row>
        <row r="74">
          <cell r="A74" t="str">
            <v>SC Freiburg 1</v>
          </cell>
        </row>
        <row r="75">
          <cell r="A75" t="str">
            <v>SC Freiburg 2</v>
          </cell>
        </row>
        <row r="76">
          <cell r="A76" t="str">
            <v>SC Markgräflerland e.V. 1</v>
          </cell>
        </row>
        <row r="77">
          <cell r="A77" t="str">
            <v>SC Markgräflerland e.V. 2</v>
          </cell>
        </row>
        <row r="78">
          <cell r="A78" t="str">
            <v>Squash Devils Südbaden 1</v>
          </cell>
        </row>
        <row r="79">
          <cell r="A79" t="str">
            <v>Freiburger Stadt SC e.V. 1</v>
          </cell>
        </row>
        <row r="80">
          <cell r="A80" t="str">
            <v>Freiburger Stadt SC e.V. 2</v>
          </cell>
        </row>
        <row r="81">
          <cell r="A81" t="str">
            <v>Freiburger Stadt SC e.V. 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29"/>
  <sheetViews>
    <sheetView showGridLines="0" zoomScalePageLayoutView="0" workbookViewId="0" topLeftCell="A1">
      <pane ySplit="2" topLeftCell="A3" activePane="bottomLeft" state="frozen"/>
      <selection pane="topLeft" activeCell="A32" activeCellId="4" sqref="A3:IV3 A8:IV8 A16:IV16 A24:IV24 A32:IV32"/>
      <selection pane="bottomLeft" activeCell="G4" sqref="G4:H4"/>
    </sheetView>
  </sheetViews>
  <sheetFormatPr defaultColWidth="8.8515625" defaultRowHeight="15"/>
  <cols>
    <col min="1" max="1" width="3.00390625" style="1" customWidth="1"/>
    <col min="2" max="2" width="2.8515625" style="1" customWidth="1"/>
    <col min="3" max="3" width="11.8515625" style="1" customWidth="1"/>
    <col min="4" max="4" width="5.28125" style="1" customWidth="1"/>
    <col min="5" max="5" width="11.140625" style="1" customWidth="1"/>
    <col min="6" max="6" width="7.421875" style="1" customWidth="1"/>
    <col min="7" max="7" width="11.28125" style="1" customWidth="1"/>
    <col min="8" max="8" width="2.8515625" style="1" customWidth="1"/>
    <col min="9" max="9" width="7.421875" style="1" customWidth="1"/>
    <col min="10" max="10" width="13.140625" style="1" customWidth="1"/>
    <col min="11" max="11" width="7.421875" style="1" customWidth="1"/>
    <col min="12" max="12" width="6.8515625" style="1" customWidth="1"/>
    <col min="13" max="13" width="11.28125" style="1" customWidth="1"/>
    <col min="14" max="16" width="8.8515625" style="1" customWidth="1"/>
    <col min="17" max="17" width="20.00390625" style="1" bestFit="1" customWidth="1"/>
    <col min="18" max="20" width="20.7109375" style="1" customWidth="1"/>
    <col min="21" max="16384" width="8.8515625" style="1" customWidth="1"/>
  </cols>
  <sheetData>
    <row r="1" spans="2:10" ht="21" customHeight="1">
      <c r="B1" s="39" t="s">
        <v>18</v>
      </c>
      <c r="D1" s="159">
        <f ca="1">TODAY()</f>
        <v>44393</v>
      </c>
      <c r="E1" s="159"/>
      <c r="F1" s="160" t="s">
        <v>26</v>
      </c>
      <c r="G1" s="161"/>
      <c r="H1" s="161"/>
      <c r="I1" s="161"/>
      <c r="J1" s="161"/>
    </row>
    <row r="2" spans="2:10" ht="21" customHeight="1" thickBot="1">
      <c r="B2" s="39"/>
      <c r="C2" s="151" t="s">
        <v>1128</v>
      </c>
      <c r="D2" s="152"/>
      <c r="F2" s="162" t="str">
        <f>IF(D7="bitte auswählen","wird von D7 übernommen",D7)</f>
        <v>wird von D7 übernommen</v>
      </c>
      <c r="G2" s="163"/>
      <c r="H2" s="163"/>
      <c r="I2" s="163"/>
      <c r="J2" s="163"/>
    </row>
    <row r="3" ht="7.5" customHeight="1" thickBot="1">
      <c r="K3" s="86"/>
    </row>
    <row r="4" spans="2:13" ht="24.75" thickBot="1" thickTop="1">
      <c r="B4" s="87"/>
      <c r="C4" s="165" t="s">
        <v>0</v>
      </c>
      <c r="D4" s="165"/>
      <c r="E4" s="103" t="s">
        <v>945</v>
      </c>
      <c r="F4" s="88"/>
      <c r="G4" s="157" t="s">
        <v>901</v>
      </c>
      <c r="H4" s="158"/>
      <c r="I4" s="81" t="s">
        <v>2</v>
      </c>
      <c r="J4" s="166" t="s">
        <v>5</v>
      </c>
      <c r="K4" s="167"/>
      <c r="L4" s="88"/>
      <c r="M4" s="89"/>
    </row>
    <row r="5" spans="2:13" ht="13.5" customHeight="1" thickBot="1">
      <c r="B5" s="90"/>
      <c r="C5" s="144"/>
      <c r="D5" s="144"/>
      <c r="E5" s="144"/>
      <c r="F5" s="144"/>
      <c r="G5" s="46"/>
      <c r="H5" s="46"/>
      <c r="I5" s="46"/>
      <c r="J5" s="46"/>
      <c r="K5" s="46"/>
      <c r="L5" s="46"/>
      <c r="M5" s="91"/>
    </row>
    <row r="6" spans="3:12" ht="17.25" thickBot="1" thickTop="1">
      <c r="C6" s="164" t="s">
        <v>27</v>
      </c>
      <c r="D6" s="164"/>
      <c r="E6" s="164"/>
      <c r="F6" s="164"/>
      <c r="G6" s="40"/>
      <c r="H6" s="40"/>
      <c r="I6" s="40"/>
      <c r="J6" s="40"/>
      <c r="K6" s="40"/>
      <c r="L6" s="2"/>
    </row>
    <row r="7" spans="2:17" ht="16.5" thickBot="1" thickTop="1">
      <c r="B7" s="41" t="s">
        <v>28</v>
      </c>
      <c r="C7" s="42"/>
      <c r="D7" s="142" t="s">
        <v>5</v>
      </c>
      <c r="E7" s="143"/>
      <c r="F7" s="143"/>
      <c r="G7" s="143"/>
      <c r="H7" s="92" t="s">
        <v>29</v>
      </c>
      <c r="I7" s="93"/>
      <c r="J7" s="143" t="s">
        <v>5</v>
      </c>
      <c r="K7" s="143"/>
      <c r="L7" s="143"/>
      <c r="M7" s="153"/>
      <c r="O7" s="145" t="s">
        <v>932</v>
      </c>
      <c r="P7" s="146"/>
      <c r="Q7" s="147"/>
    </row>
    <row r="8" spans="2:13" ht="7.5" customHeight="1" thickTop="1">
      <c r="B8" s="43"/>
      <c r="C8" s="70"/>
      <c r="D8" s="99"/>
      <c r="E8" s="99"/>
      <c r="F8" s="99"/>
      <c r="G8" s="49"/>
      <c r="H8" s="50"/>
      <c r="I8" s="98"/>
      <c r="J8" s="48"/>
      <c r="K8" s="48"/>
      <c r="L8" s="48"/>
      <c r="M8" s="95"/>
    </row>
    <row r="9" spans="2:17" ht="15.75">
      <c r="B9" s="83">
        <v>1</v>
      </c>
      <c r="C9" s="140">
        <f>IF(G9="","",CONCATENATE(VLOOKUP(G9,Spieler1!$A$2:$D$833,2,FALSE)," ",VLOOKUP(G9,Spieler1!$A$2:$D$833,3,FALSE)))</f>
      </c>
      <c r="D9" s="141">
        <f>IF(G9="","",CONCATENATE(VLOOKUP(G9,Spieler1!$A$2:$D$833,2,FALSE)," ",VLOOKUP(G9,Spieler1!$A$2:$D$833,3,FALSE)))</f>
      </c>
      <c r="E9" s="141" t="e">
        <f>IF(H9="","",CONCATENATE(VLOOKUP(H9,Spieler1!$A$2:$D$833,2,FALSE)," ",VLOOKUP(H9,Spieler1!$A$2:$D$833,3,FALSE)))</f>
        <v>#N/A</v>
      </c>
      <c r="F9" s="141">
        <f>IF(I9="","",CONCATENATE(VLOOKUP(I9,Spieler1!$A$2:$D$833,2,FALSE)," ",VLOOKUP(I9,Spieler1!$A$2:$D$833,3,FALSE)))</f>
      </c>
      <c r="G9" s="104"/>
      <c r="H9" s="83">
        <v>1</v>
      </c>
      <c r="I9" s="140">
        <f>IF(M9="","",CONCATENATE(VLOOKUP(M9,Spieler1!$A$2:$D$833,2,FALSE)," ",VLOOKUP(M9,Spieler1!$A$2:$D$833,3,FALSE)))</f>
      </c>
      <c r="J9" s="141">
        <f>IF(M9="","",CONCATENATE(VLOOKUP(M9,Spieler1!$A$2:$D$833,2,FALSE)," ",VLOOKUP(M9,Spieler1!$A$2:$D$833,3,FALSE)))</f>
      </c>
      <c r="K9" s="141" t="e">
        <f>IF(#REF!="","",CONCATENATE(VLOOKUP(#REF!,Spieler1!$A$2:$D$833,2,FALSE)," ",VLOOKUP(#REF!,Spieler1!$A$2:$D$833,3,FALSE)))</f>
        <v>#REF!</v>
      </c>
      <c r="L9" s="141" t="e">
        <f>IF(#REF!="","",CONCATENATE(VLOOKUP(#REF!,Spieler1!$A$2:$D$833,2,FALSE)," ",VLOOKUP(#REF!,Spieler1!$A$2:$D$833,3,FALSE)))</f>
        <v>#REF!</v>
      </c>
      <c r="M9" s="106"/>
      <c r="O9" s="148" t="s">
        <v>933</v>
      </c>
      <c r="P9" s="149"/>
      <c r="Q9" s="150"/>
    </row>
    <row r="10" spans="2:13" ht="15.75">
      <c r="B10" s="83">
        <v>2</v>
      </c>
      <c r="C10" s="140">
        <f>IF(G10="","",CONCATENATE(VLOOKUP(G10,Spieler1!$A$2:$D$833,2,FALSE)," ",VLOOKUP(G10,Spieler1!$A$2:$D$833,3,FALSE)))</f>
      </c>
      <c r="D10" s="141">
        <f>IF(G10="","",CONCATENATE(VLOOKUP(G10,Spieler1!$A$2:$D$833,2,FALSE)," ",VLOOKUP(G10,Spieler1!$A$2:$D$833,3,FALSE)))</f>
      </c>
      <c r="E10" s="141" t="e">
        <f>IF(H10="","",CONCATENATE(VLOOKUP(H10,Spieler1!$A$2:$D$833,2,FALSE)," ",VLOOKUP(H10,Spieler1!$A$2:$D$833,3,FALSE)))</f>
        <v>#N/A</v>
      </c>
      <c r="F10" s="141">
        <f>IF(I10="","",CONCATENATE(VLOOKUP(I10,Spieler1!$A$2:$D$833,2,FALSE)," ",VLOOKUP(I10,Spieler1!$A$2:$D$833,3,FALSE)))</f>
      </c>
      <c r="G10" s="104"/>
      <c r="H10" s="83">
        <v>2</v>
      </c>
      <c r="I10" s="140">
        <f>IF(M10="","",CONCATENATE(VLOOKUP(M10,Spieler1!$A$2:$D$833,2,FALSE)," ",VLOOKUP(M10,Spieler1!$A$2:$D$833,3,FALSE)))</f>
      </c>
      <c r="J10" s="141">
        <f>IF(M10="","",CONCATENATE(VLOOKUP(M10,Spieler1!$A$2:$D$833,2,FALSE)," ",VLOOKUP(M10,Spieler1!$A$2:$D$833,3,FALSE)))</f>
      </c>
      <c r="K10" s="141" t="e">
        <f>IF(#REF!="","",CONCATENATE(VLOOKUP(#REF!,Spieler1!$A$2:$D$833,2,FALSE)," ",VLOOKUP(#REF!,Spieler1!$A$2:$D$833,3,FALSE)))</f>
        <v>#REF!</v>
      </c>
      <c r="L10" s="141" t="e">
        <f>IF(#REF!="","",CONCATENATE(VLOOKUP(#REF!,Spieler1!$A$2:$D$833,2,FALSE)," ",VLOOKUP(#REF!,Spieler1!$A$2:$D$833,3,FALSE)))</f>
        <v>#REF!</v>
      </c>
      <c r="M10" s="106"/>
    </row>
    <row r="11" spans="2:13" ht="15.75">
      <c r="B11" s="84">
        <v>3</v>
      </c>
      <c r="C11" s="140">
        <f>IF(G11="","",CONCATENATE(VLOOKUP(G11,Spieler1!$A$2:$D$833,2,FALSE)," ",VLOOKUP(G11,Spieler1!$A$2:$D$833,3,FALSE)))</f>
      </c>
      <c r="D11" s="141">
        <f>IF(G11="","",CONCATENATE(VLOOKUP(G11,Spieler1!$A$2:$D$833,2,FALSE)," ",VLOOKUP(G11,Spieler1!$A$2:$D$833,3,FALSE)))</f>
      </c>
      <c r="E11" s="141" t="e">
        <f>IF(H11="","",CONCATENATE(VLOOKUP(H11,Spieler1!$A$2:$D$833,2,FALSE)," ",VLOOKUP(H11,Spieler1!$A$2:$D$833,3,FALSE)))</f>
        <v>#N/A</v>
      </c>
      <c r="F11" s="141">
        <f>IF(I11="","",CONCATENATE(VLOOKUP(I11,Spieler1!$A$2:$D$833,2,FALSE)," ",VLOOKUP(I11,Spieler1!$A$2:$D$833,3,FALSE)))</f>
      </c>
      <c r="G11" s="104"/>
      <c r="H11" s="84">
        <v>3</v>
      </c>
      <c r="I11" s="140">
        <f>IF(M11="","",CONCATENATE(VLOOKUP(M11,Spieler1!$A$2:$D$833,2,FALSE)," ",VLOOKUP(M11,Spieler1!$A$2:$D$833,3,FALSE)))</f>
      </c>
      <c r="J11" s="141">
        <f>IF(M11="","",CONCATENATE(VLOOKUP(M11,Spieler1!$A$2:$D$833,2,FALSE)," ",VLOOKUP(M11,Spieler1!$A$2:$D$833,3,FALSE)))</f>
      </c>
      <c r="K11" s="141" t="e">
        <f>IF(#REF!="","",CONCATENATE(VLOOKUP(#REF!,Spieler1!$A$2:$D$833,2,FALSE)," ",VLOOKUP(#REF!,Spieler1!$A$2:$D$833,3,FALSE)))</f>
        <v>#REF!</v>
      </c>
      <c r="L11" s="141" t="e">
        <f>IF(#REF!="","",CONCATENATE(VLOOKUP(#REF!,Spieler1!$A$2:$D$833,2,FALSE)," ",VLOOKUP(#REF!,Spieler1!$A$2:$D$833,3,FALSE)))</f>
        <v>#REF!</v>
      </c>
      <c r="M11" s="106"/>
    </row>
    <row r="12" spans="2:13" ht="15.75">
      <c r="B12" s="84">
        <v>4</v>
      </c>
      <c r="C12" s="140">
        <f>IF(G12="","",CONCATENATE(VLOOKUP(G12,Spieler1!$A$2:$D$833,2,FALSE)," ",VLOOKUP(G12,Spieler1!$A$2:$D$833,3,FALSE)))</f>
      </c>
      <c r="D12" s="141">
        <f>IF(G12="","",CONCATENATE(VLOOKUP(G12,Spieler1!$A$2:$D$833,2,FALSE)," ",VLOOKUP(G12,Spieler1!$A$2:$D$833,3,FALSE)))</f>
      </c>
      <c r="E12" s="141" t="e">
        <f>IF(H12="","",CONCATENATE(VLOOKUP(H12,Spieler1!$A$2:$D$833,2,FALSE)," ",VLOOKUP(H12,Spieler1!$A$2:$D$833,3,FALSE)))</f>
        <v>#N/A</v>
      </c>
      <c r="F12" s="141">
        <f>IF(I12="","",CONCATENATE(VLOOKUP(I12,Spieler1!$A$2:$D$833,2,FALSE)," ",VLOOKUP(I12,Spieler1!$A$2:$D$833,3,FALSE)))</f>
      </c>
      <c r="G12" s="104"/>
      <c r="H12" s="84">
        <v>4</v>
      </c>
      <c r="I12" s="140">
        <f>IF(M12="","",CONCATENATE(VLOOKUP(M12,Spieler1!$A$2:$D$833,2,FALSE)," ",VLOOKUP(M12,Spieler1!$A$2:$D$833,3,FALSE)))</f>
      </c>
      <c r="J12" s="141">
        <f>IF(M12="","",CONCATENATE(VLOOKUP(M12,Spieler1!$A$2:$D$833,2,FALSE)," ",VLOOKUP(M12,Spieler1!$A$2:$D$833,3,FALSE)))</f>
      </c>
      <c r="K12" s="141" t="e">
        <f>IF(#REF!="","",CONCATENATE(VLOOKUP(#REF!,Spieler1!$A$2:$D$833,2,FALSE)," ",VLOOKUP(#REF!,Spieler1!$A$2:$D$833,3,FALSE)))</f>
        <v>#REF!</v>
      </c>
      <c r="L12" s="141" t="e">
        <f>IF(#REF!="","",CONCATENATE(VLOOKUP(#REF!,Spieler1!$A$2:$D$833,2,FALSE)," ",VLOOKUP(#REF!,Spieler1!$A$2:$D$833,3,FALSE)))</f>
        <v>#REF!</v>
      </c>
      <c r="M12" s="106"/>
    </row>
    <row r="13" spans="2:13" ht="16.5" thickBot="1">
      <c r="B13" s="85">
        <v>5</v>
      </c>
      <c r="C13" s="138">
        <f>IF(G13="","",CONCATENATE(VLOOKUP(G13,Spieler1!$A$2:$D$833,2,FALSE)," ",VLOOKUP(G13,Spieler1!$A$2:$D$833,3,FALSE)))</f>
      </c>
      <c r="D13" s="139">
        <f>IF(G13="","",CONCATENATE(VLOOKUP(G13,Spieler1!$A$2:$D$833,2,FALSE)," ",VLOOKUP(G13,Spieler1!$A$2:$D$833,3,FALSE)))</f>
      </c>
      <c r="E13" s="139" t="e">
        <f>IF(H13="","",CONCATENATE(VLOOKUP(H13,Spieler1!$A$2:$D$833,2,FALSE)," ",VLOOKUP(H13,Spieler1!$A$2:$D$833,3,FALSE)))</f>
        <v>#N/A</v>
      </c>
      <c r="F13" s="139">
        <f>IF(I13="","",CONCATENATE(VLOOKUP(I13,Spieler1!$A$2:$D$833,2,FALSE)," ",VLOOKUP(I13,Spieler1!$A$2:$D$833,3,FALSE)))</f>
      </c>
      <c r="G13" s="105"/>
      <c r="H13" s="85">
        <v>5</v>
      </c>
      <c r="I13" s="138">
        <f>IF(M13="","",CONCATENATE(VLOOKUP(M13,Spieler1!$A$2:$D$833,2,FALSE)," ",VLOOKUP(M13,Spieler1!$A$2:$D$833,3,FALSE)))</f>
      </c>
      <c r="J13" s="139">
        <f>IF(M13="","",CONCATENATE(VLOOKUP(M13,Spieler1!$A$2:$D$833,2,FALSE)," ",VLOOKUP(M13,Spieler1!$A$2:$D$833,3,FALSE)))</f>
      </c>
      <c r="K13" s="139" t="e">
        <f>IF(#REF!="","",CONCATENATE(VLOOKUP(#REF!,Spieler1!$A$2:$D$833,2,FALSE)," ",VLOOKUP(#REF!,Spieler1!$A$2:$D$833,3,FALSE)))</f>
        <v>#REF!</v>
      </c>
      <c r="L13" s="139" t="e">
        <f>IF(#REF!="","",CONCATENATE(VLOOKUP(#REF!,Spieler1!$A$2:$D$833,2,FALSE)," ",VLOOKUP(#REF!,Spieler1!$A$2:$D$833,3,FALSE)))</f>
        <v>#REF!</v>
      </c>
      <c r="M13" s="107"/>
    </row>
    <row r="14" spans="2:13" ht="17.25" thickBot="1" thickTop="1">
      <c r="B14" s="82"/>
      <c r="C14" s="45"/>
      <c r="D14" s="45"/>
      <c r="E14" s="45"/>
      <c r="F14" s="45"/>
      <c r="G14" s="45"/>
      <c r="H14" s="82"/>
      <c r="I14" s="46"/>
      <c r="J14" s="45"/>
      <c r="K14" s="45"/>
      <c r="L14" s="40"/>
      <c r="M14" s="96"/>
    </row>
    <row r="15" spans="2:13" ht="16.5" thickBot="1" thickTop="1">
      <c r="B15" s="41" t="s">
        <v>28</v>
      </c>
      <c r="C15" s="42"/>
      <c r="D15" s="142" t="s">
        <v>5</v>
      </c>
      <c r="E15" s="143"/>
      <c r="F15" s="143"/>
      <c r="G15" s="143"/>
      <c r="H15" s="92" t="s">
        <v>29</v>
      </c>
      <c r="I15" s="93"/>
      <c r="J15" s="154" t="str">
        <f>IF(J7="bitte auswählen","wird von oben übernommen",J7)</f>
        <v>wird von oben übernommen</v>
      </c>
      <c r="K15" s="155"/>
      <c r="L15" s="155"/>
      <c r="M15" s="156"/>
    </row>
    <row r="16" spans="2:13" ht="7.5" customHeight="1" thickTop="1">
      <c r="B16" s="43"/>
      <c r="C16" s="44"/>
      <c r="D16" s="48"/>
      <c r="E16" s="48"/>
      <c r="F16" s="48"/>
      <c r="G16" s="49"/>
      <c r="H16" s="50"/>
      <c r="I16" s="50"/>
      <c r="J16" s="48"/>
      <c r="K16" s="48"/>
      <c r="L16" s="48"/>
      <c r="M16" s="95"/>
    </row>
    <row r="17" spans="2:13" ht="15.75">
      <c r="B17" s="83">
        <v>1</v>
      </c>
      <c r="C17" s="140">
        <f>IF(G17="","",CONCATENATE(VLOOKUP(G17,Spieler1!$A$2:$D$833,2,FALSE)," ",VLOOKUP(G17,Spieler1!$A$2:$D$833,3,FALSE)))</f>
      </c>
      <c r="D17" s="141">
        <f>IF(G17="","",CONCATENATE(VLOOKUP(G17,Spieler1!$A$2:$D$833,2,FALSE)," ",VLOOKUP(G17,Spieler1!$A$2:$D$833,3,FALSE)))</f>
      </c>
      <c r="E17" s="141" t="e">
        <f>IF(H17="","",CONCATENATE(VLOOKUP(H17,Spieler1!$A$2:$D$833,2,FALSE)," ",VLOOKUP(H17,Spieler1!$A$2:$D$833,3,FALSE)))</f>
        <v>#N/A</v>
      </c>
      <c r="F17" s="141">
        <f>IF(I17="","",CONCATENATE(VLOOKUP(I17,Spieler1!$A$2:$D$833,2,FALSE)," ",VLOOKUP(I17,Spieler1!$A$2:$D$833,3,FALSE)))</f>
      </c>
      <c r="G17" s="104"/>
      <c r="H17" s="83">
        <v>1</v>
      </c>
      <c r="I17" s="140">
        <f>IF(M17="","",CONCATENATE(VLOOKUP(M17,Spieler1!$A$2:$D$833,2,FALSE)," ",VLOOKUP(M17,Spieler1!$A$2:$D$833,3,FALSE)))</f>
      </c>
      <c r="J17" s="141">
        <f>IF(M17="","",CONCATENATE(VLOOKUP(M17,Spieler1!$A$2:$D$833,2,FALSE)," ",VLOOKUP(M17,Spieler1!$A$2:$D$833,3,FALSE)))</f>
      </c>
      <c r="K17" s="141" t="e">
        <f>IF(#REF!="","",CONCATENATE(VLOOKUP(#REF!,Spieler1!$A$2:$D$833,2,FALSE)," ",VLOOKUP(#REF!,Spieler1!$A$2:$D$833,3,FALSE)))</f>
        <v>#REF!</v>
      </c>
      <c r="L17" s="141" t="e">
        <f>IF(#REF!="","",CONCATENATE(VLOOKUP(#REF!,Spieler1!$A$2:$D$833,2,FALSE)," ",VLOOKUP(#REF!,Spieler1!$A$2:$D$833,3,FALSE)))</f>
        <v>#REF!</v>
      </c>
      <c r="M17" s="106"/>
    </row>
    <row r="18" spans="2:13" ht="15.75">
      <c r="B18" s="83">
        <v>2</v>
      </c>
      <c r="C18" s="140">
        <f>IF(G18="","",CONCATENATE(VLOOKUP(G18,Spieler1!$A$2:$D$833,2,FALSE)," ",VLOOKUP(G18,Spieler1!$A$2:$D$833,3,FALSE)))</f>
      </c>
      <c r="D18" s="141">
        <f>IF(G18="","",CONCATENATE(VLOOKUP(G18,Spieler1!$A$2:$D$833,2,FALSE)," ",VLOOKUP(G18,Spieler1!$A$2:$D$833,3,FALSE)))</f>
      </c>
      <c r="E18" s="141" t="e">
        <f>IF(H18="","",CONCATENATE(VLOOKUP(H18,Spieler1!$A$2:$D$833,2,FALSE)," ",VLOOKUP(H18,Spieler1!$A$2:$D$833,3,FALSE)))</f>
        <v>#N/A</v>
      </c>
      <c r="F18" s="141">
        <f>IF(I18="","",CONCATENATE(VLOOKUP(I18,Spieler1!$A$2:$D$833,2,FALSE)," ",VLOOKUP(I18,Spieler1!$A$2:$D$833,3,FALSE)))</f>
      </c>
      <c r="G18" s="104"/>
      <c r="H18" s="83">
        <v>2</v>
      </c>
      <c r="I18" s="140">
        <f>IF(M18="","",CONCATENATE(VLOOKUP(M18,Spieler1!$A$2:$D$833,2,FALSE)," ",VLOOKUP(M18,Spieler1!$A$2:$D$833,3,FALSE)))</f>
      </c>
      <c r="J18" s="141">
        <f>IF(M18="","",CONCATENATE(VLOOKUP(M18,Spieler1!$A$2:$D$833,2,FALSE)," ",VLOOKUP(M18,Spieler1!$A$2:$D$833,3,FALSE)))</f>
      </c>
      <c r="K18" s="141" t="e">
        <f>IF(#REF!="","",CONCATENATE(VLOOKUP(#REF!,Spieler1!$A$2:$D$833,2,FALSE)," ",VLOOKUP(#REF!,Spieler1!$A$2:$D$833,3,FALSE)))</f>
        <v>#REF!</v>
      </c>
      <c r="L18" s="141" t="e">
        <f>IF(#REF!="","",CONCATENATE(VLOOKUP(#REF!,Spieler1!$A$2:$D$833,2,FALSE)," ",VLOOKUP(#REF!,Spieler1!$A$2:$D$833,3,FALSE)))</f>
        <v>#REF!</v>
      </c>
      <c r="M18" s="106"/>
    </row>
    <row r="19" spans="2:13" ht="15">
      <c r="B19" s="84">
        <v>3</v>
      </c>
      <c r="C19" s="140">
        <f>IF(G19="","",CONCATENATE(VLOOKUP(G19,Spieler1!$A$2:$D$833,2,FALSE)," ",VLOOKUP(G19,Spieler1!$A$2:$D$833,3,FALSE)))</f>
      </c>
      <c r="D19" s="141">
        <f>IF(G19="","",CONCATENATE(VLOOKUP(G19,Spieler1!$A$2:$D$833,2,FALSE)," ",VLOOKUP(G19,Spieler1!$A$2:$D$833,3,FALSE)))</f>
      </c>
      <c r="E19" s="141" t="e">
        <f>IF(H19="","",CONCATENATE(VLOOKUP(H19,Spieler1!$A$2:$D$833,2,FALSE)," ",VLOOKUP(H19,Spieler1!$A$2:$D$833,3,FALSE)))</f>
        <v>#N/A</v>
      </c>
      <c r="F19" s="141">
        <f>IF(I19="","",CONCATENATE(VLOOKUP(I19,Spieler1!$A$2:$D$833,2,FALSE)," ",VLOOKUP(I19,Spieler1!$A$2:$D$833,3,FALSE)))</f>
      </c>
      <c r="G19" s="104"/>
      <c r="H19" s="84">
        <v>3</v>
      </c>
      <c r="I19" s="140">
        <f>IF(M19="","",CONCATENATE(VLOOKUP(M19,Spieler1!$A$2:$D$833,2,FALSE)," ",VLOOKUP(M19,Spieler1!$A$2:$D$833,3,FALSE)))</f>
      </c>
      <c r="J19" s="141">
        <f>IF(M19="","",CONCATENATE(VLOOKUP(M19,Spieler1!$A$2:$D$833,2,FALSE)," ",VLOOKUP(M19,Spieler1!$A$2:$D$833,3,FALSE)))</f>
      </c>
      <c r="K19" s="141" t="e">
        <f>IF(#REF!="","",CONCATENATE(VLOOKUP(#REF!,Spieler1!$A$2:$D$833,2,FALSE)," ",VLOOKUP(#REF!,Spieler1!$A$2:$D$833,3,FALSE)))</f>
        <v>#REF!</v>
      </c>
      <c r="L19" s="141" t="e">
        <f>IF(#REF!="","",CONCATENATE(VLOOKUP(#REF!,Spieler1!$A$2:$D$833,2,FALSE)," ",VLOOKUP(#REF!,Spieler1!$A$2:$D$833,3,FALSE)))</f>
        <v>#REF!</v>
      </c>
      <c r="M19" s="106"/>
    </row>
    <row r="20" spans="2:13" ht="15">
      <c r="B20" s="84">
        <v>4</v>
      </c>
      <c r="C20" s="140">
        <f>IF(G20="","",CONCATENATE(VLOOKUP(G20,Spieler1!$A$2:$D$833,2,FALSE)," ",VLOOKUP(G20,Spieler1!$A$2:$D$833,3,FALSE)))</f>
      </c>
      <c r="D20" s="141">
        <f>IF(G20="","",CONCATENATE(VLOOKUP(G20,Spieler1!$A$2:$D$833,2,FALSE)," ",VLOOKUP(G20,Spieler1!$A$2:$D$833,3,FALSE)))</f>
      </c>
      <c r="E20" s="141" t="e">
        <f>IF(H20="","",CONCATENATE(VLOOKUP(H20,Spieler1!$A$2:$D$833,2,FALSE)," ",VLOOKUP(H20,Spieler1!$A$2:$D$833,3,FALSE)))</f>
        <v>#N/A</v>
      </c>
      <c r="F20" s="141">
        <f>IF(I20="","",CONCATENATE(VLOOKUP(I20,Spieler1!$A$2:$D$833,2,FALSE)," ",VLOOKUP(I20,Spieler1!$A$2:$D$833,3,FALSE)))</f>
      </c>
      <c r="G20" s="104"/>
      <c r="H20" s="84">
        <v>4</v>
      </c>
      <c r="I20" s="140">
        <f>IF(M20="","",CONCATENATE(VLOOKUP(M20,Spieler1!$A$2:$D$833,2,FALSE)," ",VLOOKUP(M20,Spieler1!$A$2:$D$833,3,FALSE)))</f>
      </c>
      <c r="J20" s="141">
        <f>IF(M20="","",CONCATENATE(VLOOKUP(M20,Spieler1!$A$2:$D$833,2,FALSE)," ",VLOOKUP(M20,Spieler1!$A$2:$D$833,3,FALSE)))</f>
      </c>
      <c r="K20" s="141" t="e">
        <f>IF(#REF!="","",CONCATENATE(VLOOKUP(#REF!,Spieler1!$A$2:$D$833,2,FALSE)," ",VLOOKUP(#REF!,Spieler1!$A$2:$D$833,3,FALSE)))</f>
        <v>#REF!</v>
      </c>
      <c r="L20" s="141" t="e">
        <f>IF(#REF!="","",CONCATENATE(VLOOKUP(#REF!,Spieler1!$A$2:$D$833,2,FALSE)," ",VLOOKUP(#REF!,Spieler1!$A$2:$D$833,3,FALSE)))</f>
        <v>#REF!</v>
      </c>
      <c r="M20" s="106"/>
    </row>
    <row r="21" spans="2:13" ht="15.75" thickBot="1">
      <c r="B21" s="85">
        <v>5</v>
      </c>
      <c r="C21" s="138">
        <f>IF(G21="","",CONCATENATE(VLOOKUP(G21,Spieler1!$A$2:$D$833,2,FALSE)," ",VLOOKUP(G21,Spieler1!$A$2:$D$833,3,FALSE)))</f>
      </c>
      <c r="D21" s="139">
        <f>IF(G21="","",CONCATENATE(VLOOKUP(G21,Spieler1!$A$2:$D$833,2,FALSE)," ",VLOOKUP(G21,Spieler1!$A$2:$D$833,3,FALSE)))</f>
      </c>
      <c r="E21" s="139" t="e">
        <f>IF(H21="","",CONCATENATE(VLOOKUP(H21,Spieler1!$A$2:$D$833,2,FALSE)," ",VLOOKUP(H21,Spieler1!$A$2:$D$833,3,FALSE)))</f>
        <v>#N/A</v>
      </c>
      <c r="F21" s="139">
        <f>IF(I21="","",CONCATENATE(VLOOKUP(I21,Spieler1!$A$2:$D$833,2,FALSE)," ",VLOOKUP(I21,Spieler1!$A$2:$D$833,3,FALSE)))</f>
      </c>
      <c r="G21" s="105"/>
      <c r="H21" s="85">
        <v>5</v>
      </c>
      <c r="I21" s="138">
        <f>IF(M21="","",CONCATENATE(VLOOKUP(M21,Spieler1!$A$2:$D$833,2,FALSE)," ",VLOOKUP(M21,Spieler1!$A$2:$D$833,3,FALSE)))</f>
      </c>
      <c r="J21" s="139">
        <f>IF(M21="","",CONCATENATE(VLOOKUP(M21,Spieler1!$A$2:$D$833,2,FALSE)," ",VLOOKUP(M21,Spieler1!$A$2:$D$833,3,FALSE)))</f>
      </c>
      <c r="K21" s="139" t="e">
        <f>IF(#REF!="","",CONCATENATE(VLOOKUP(#REF!,Spieler1!$A$2:$D$833,2,FALSE)," ",VLOOKUP(#REF!,Spieler1!$A$2:$D$833,3,FALSE)))</f>
        <v>#REF!</v>
      </c>
      <c r="L21" s="139" t="e">
        <f>IF(#REF!="","",CONCATENATE(VLOOKUP(#REF!,Spieler1!$A$2:$D$833,2,FALSE)," ",VLOOKUP(#REF!,Spieler1!$A$2:$D$833,3,FALSE)))</f>
        <v>#REF!</v>
      </c>
      <c r="M21" s="107"/>
    </row>
    <row r="22" spans="2:13" ht="15.75" thickBot="1" thickTop="1">
      <c r="B22" s="51"/>
      <c r="C22" s="52"/>
      <c r="D22" s="52"/>
      <c r="E22" s="52"/>
      <c r="F22" s="52"/>
      <c r="G22" s="52"/>
      <c r="H22" s="51"/>
      <c r="I22" s="52"/>
      <c r="J22" s="52"/>
      <c r="K22" s="52"/>
      <c r="L22" s="52"/>
      <c r="M22" s="52"/>
    </row>
    <row r="23" spans="2:13" ht="15" thickBot="1" thickTop="1">
      <c r="B23" s="41" t="s">
        <v>28</v>
      </c>
      <c r="C23" s="42"/>
      <c r="D23" s="168" t="str">
        <f>IF(D7="bitte auswählen","wird von oben übernommen",D7)</f>
        <v>wird von oben übernommen</v>
      </c>
      <c r="E23" s="155"/>
      <c r="F23" s="155"/>
      <c r="G23" s="155"/>
      <c r="H23" s="92" t="s">
        <v>29</v>
      </c>
      <c r="I23" s="93"/>
      <c r="J23" s="154" t="str">
        <f>IF(D15="bitte auswählen","wird von oben übernommen",D15)</f>
        <v>wird von oben übernommen</v>
      </c>
      <c r="K23" s="155"/>
      <c r="L23" s="155"/>
      <c r="M23" s="156"/>
    </row>
    <row r="24" spans="2:13" ht="7.5" customHeight="1" thickTop="1">
      <c r="B24" s="47"/>
      <c r="C24" s="44"/>
      <c r="D24" s="48"/>
      <c r="E24" s="48"/>
      <c r="F24" s="48"/>
      <c r="G24" s="49"/>
      <c r="H24" s="50"/>
      <c r="I24" s="50"/>
      <c r="J24" s="48"/>
      <c r="K24" s="48"/>
      <c r="L24" s="48"/>
      <c r="M24" s="95"/>
    </row>
    <row r="25" spans="2:13" ht="15">
      <c r="B25" s="83">
        <v>1</v>
      </c>
      <c r="C25" s="140">
        <f>IF(G25="","",CONCATENATE(VLOOKUP(G25,Spieler1!$A$2:$D$833,2,FALSE)," ",VLOOKUP(G25,Spieler1!$A$2:$D$833,3,FALSE)))</f>
      </c>
      <c r="D25" s="141">
        <f>IF(G25="","",CONCATENATE(VLOOKUP(G25,Spieler1!$A$2:$D$833,2,FALSE)," ",VLOOKUP(G25,Spieler1!$A$2:$D$833,3,FALSE)))</f>
      </c>
      <c r="E25" s="141" t="e">
        <f>IF(H25="","",CONCATENATE(VLOOKUP(H25,Spieler1!$A$2:$D$833,2,FALSE)," ",VLOOKUP(H25,Spieler1!$A$2:$D$833,3,FALSE)))</f>
        <v>#N/A</v>
      </c>
      <c r="F25" s="141">
        <f>IF(I25="","",CONCATENATE(VLOOKUP(I25,Spieler1!$A$2:$D$833,2,FALSE)," ",VLOOKUP(I25,Spieler1!$A$2:$D$833,3,FALSE)))</f>
      </c>
      <c r="G25" s="104"/>
      <c r="H25" s="83">
        <v>1</v>
      </c>
      <c r="I25" s="140">
        <f>IF(M25="","",CONCATENATE(VLOOKUP(M25,Spieler1!$A$2:$D$833,2,FALSE)," ",VLOOKUP(M25,Spieler1!$A$2:$D$833,3,FALSE)))</f>
      </c>
      <c r="J25" s="141">
        <f>IF(M25="","",CONCATENATE(VLOOKUP(M25,Spieler1!$A$2:$D$833,2,FALSE)," ",VLOOKUP(M25,Spieler1!$A$2:$D$833,3,FALSE)))</f>
      </c>
      <c r="K25" s="141" t="e">
        <f>IF(#REF!="","",CONCATENATE(VLOOKUP(#REF!,Spieler1!$A$2:$D$833,2,FALSE)," ",VLOOKUP(#REF!,Spieler1!$A$2:$D$833,3,FALSE)))</f>
        <v>#REF!</v>
      </c>
      <c r="L25" s="141" t="e">
        <f>IF(#REF!="","",CONCATENATE(VLOOKUP(#REF!,Spieler1!$A$2:$D$833,2,FALSE)," ",VLOOKUP(#REF!,Spieler1!$A$2:$D$833,3,FALSE)))</f>
        <v>#REF!</v>
      </c>
      <c r="M25" s="106"/>
    </row>
    <row r="26" spans="2:13" ht="15">
      <c r="B26" s="83">
        <v>2</v>
      </c>
      <c r="C26" s="140">
        <f>IF(G26="","",CONCATENATE(VLOOKUP(G26,Spieler1!$A$2:$D$833,2,FALSE)," ",VLOOKUP(G26,Spieler1!$A$2:$D$833,3,FALSE)))</f>
      </c>
      <c r="D26" s="141">
        <f>IF(G26="","",CONCATENATE(VLOOKUP(G26,Spieler1!$A$2:$D$833,2,FALSE)," ",VLOOKUP(G26,Spieler1!$A$2:$D$833,3,FALSE)))</f>
      </c>
      <c r="E26" s="141" t="e">
        <f>IF(H26="","",CONCATENATE(VLOOKUP(H26,Spieler1!$A$2:$D$833,2,FALSE)," ",VLOOKUP(H26,Spieler1!$A$2:$D$833,3,FALSE)))</f>
        <v>#N/A</v>
      </c>
      <c r="F26" s="141">
        <f>IF(I26="","",CONCATENATE(VLOOKUP(I26,Spieler1!$A$2:$D$833,2,FALSE)," ",VLOOKUP(I26,Spieler1!$A$2:$D$833,3,FALSE)))</f>
      </c>
      <c r="G26" s="104"/>
      <c r="H26" s="83">
        <v>2</v>
      </c>
      <c r="I26" s="140">
        <f>IF(M26="","",CONCATENATE(VLOOKUP(M26,Spieler1!$A$2:$D$833,2,FALSE)," ",VLOOKUP(M26,Spieler1!$A$2:$D$833,3,FALSE)))</f>
      </c>
      <c r="J26" s="141">
        <f>IF(M26="","",CONCATENATE(VLOOKUP(M26,Spieler1!$A$2:$D$833,2,FALSE)," ",VLOOKUP(M26,Spieler1!$A$2:$D$833,3,FALSE)))</f>
      </c>
      <c r="K26" s="141" t="e">
        <f>IF(#REF!="","",CONCATENATE(VLOOKUP(#REF!,Spieler1!$A$2:$D$833,2,FALSE)," ",VLOOKUP(#REF!,Spieler1!$A$2:$D$833,3,FALSE)))</f>
        <v>#REF!</v>
      </c>
      <c r="L26" s="141" t="e">
        <f>IF(#REF!="","",CONCATENATE(VLOOKUP(#REF!,Spieler1!$A$2:$D$833,2,FALSE)," ",VLOOKUP(#REF!,Spieler1!$A$2:$D$833,3,FALSE)))</f>
        <v>#REF!</v>
      </c>
      <c r="M26" s="106"/>
    </row>
    <row r="27" spans="2:13" ht="15">
      <c r="B27" s="84">
        <v>3</v>
      </c>
      <c r="C27" s="140">
        <f>IF(G27="","",CONCATENATE(VLOOKUP(G27,Spieler1!$A$2:$D$833,2,FALSE)," ",VLOOKUP(G27,Spieler1!$A$2:$D$833,3,FALSE)))</f>
      </c>
      <c r="D27" s="141">
        <f>IF(G27="","",CONCATENATE(VLOOKUP(G27,Spieler1!$A$2:$D$833,2,FALSE)," ",VLOOKUP(G27,Spieler1!$A$2:$D$833,3,FALSE)))</f>
      </c>
      <c r="E27" s="141" t="e">
        <f>IF(H27="","",CONCATENATE(VLOOKUP(H27,Spieler1!$A$2:$D$833,2,FALSE)," ",VLOOKUP(H27,Spieler1!$A$2:$D$833,3,FALSE)))</f>
        <v>#N/A</v>
      </c>
      <c r="F27" s="141">
        <f>IF(I27="","",CONCATENATE(VLOOKUP(I27,Spieler1!$A$2:$D$833,2,FALSE)," ",VLOOKUP(I27,Spieler1!$A$2:$D$833,3,FALSE)))</f>
      </c>
      <c r="G27" s="104"/>
      <c r="H27" s="84">
        <v>3</v>
      </c>
      <c r="I27" s="140">
        <f>IF(M27="","",CONCATENATE(VLOOKUP(M27,Spieler1!$A$2:$D$833,2,FALSE)," ",VLOOKUP(M27,Spieler1!$A$2:$D$833,3,FALSE)))</f>
      </c>
      <c r="J27" s="141">
        <f>IF(M27="","",CONCATENATE(VLOOKUP(M27,Spieler1!$A$2:$D$833,2,FALSE)," ",VLOOKUP(M27,Spieler1!$A$2:$D$833,3,FALSE)))</f>
      </c>
      <c r="K27" s="141" t="e">
        <f>IF(#REF!="","",CONCATENATE(VLOOKUP(#REF!,Spieler1!$A$2:$D$833,2,FALSE)," ",VLOOKUP(#REF!,Spieler1!$A$2:$D$833,3,FALSE)))</f>
        <v>#REF!</v>
      </c>
      <c r="L27" s="141" t="e">
        <f>IF(#REF!="","",CONCATENATE(VLOOKUP(#REF!,Spieler1!$A$2:$D$833,2,FALSE)," ",VLOOKUP(#REF!,Spieler1!$A$2:$D$833,3,FALSE)))</f>
        <v>#REF!</v>
      </c>
      <c r="M27" s="106"/>
    </row>
    <row r="28" spans="2:13" ht="15">
      <c r="B28" s="84">
        <v>4</v>
      </c>
      <c r="C28" s="140">
        <f>IF(G28="","",CONCATENATE(VLOOKUP(G28,Spieler1!$A$2:$D$833,2,FALSE)," ",VLOOKUP(G28,Spieler1!$A$2:$D$833,3,FALSE)))</f>
      </c>
      <c r="D28" s="141">
        <f>IF(G28="","",CONCATENATE(VLOOKUP(G28,Spieler1!$A$2:$D$833,2,FALSE)," ",VLOOKUP(G28,Spieler1!$A$2:$D$833,3,FALSE)))</f>
      </c>
      <c r="E28" s="141" t="e">
        <f>IF(H28="","",CONCATENATE(VLOOKUP(H28,Spieler1!$A$2:$D$833,2,FALSE)," ",VLOOKUP(H28,Spieler1!$A$2:$D$833,3,FALSE)))</f>
        <v>#N/A</v>
      </c>
      <c r="F28" s="141">
        <f>IF(I28="","",CONCATENATE(VLOOKUP(I28,Spieler1!$A$2:$D$833,2,FALSE)," ",VLOOKUP(I28,Spieler1!$A$2:$D$833,3,FALSE)))</f>
      </c>
      <c r="G28" s="104"/>
      <c r="H28" s="84">
        <v>4</v>
      </c>
      <c r="I28" s="140">
        <f>IF(M28="","",CONCATENATE(VLOOKUP(M28,Spieler1!$A$2:$D$833,2,FALSE)," ",VLOOKUP(M28,Spieler1!$A$2:$D$833,3,FALSE)))</f>
      </c>
      <c r="J28" s="141">
        <f>IF(M28="","",CONCATENATE(VLOOKUP(M28,Spieler1!$A$2:$D$833,2,FALSE)," ",VLOOKUP(M28,Spieler1!$A$2:$D$833,3,FALSE)))</f>
      </c>
      <c r="K28" s="141" t="e">
        <f>IF(#REF!="","",CONCATENATE(VLOOKUP(#REF!,Spieler1!$A$2:$D$833,2,FALSE)," ",VLOOKUP(#REF!,Spieler1!$A$2:$D$833,3,FALSE)))</f>
        <v>#REF!</v>
      </c>
      <c r="L28" s="141" t="e">
        <f>IF(#REF!="","",CONCATENATE(VLOOKUP(#REF!,Spieler1!$A$2:$D$833,2,FALSE)," ",VLOOKUP(#REF!,Spieler1!$A$2:$D$833,3,FALSE)))</f>
        <v>#REF!</v>
      </c>
      <c r="M28" s="106"/>
    </row>
    <row r="29" spans="2:13" ht="15.75" thickBot="1">
      <c r="B29" s="85">
        <v>5</v>
      </c>
      <c r="C29" s="138">
        <f>IF(G29="","",CONCATENATE(VLOOKUP(G29,Spieler1!$A$2:$D$833,2,FALSE)," ",VLOOKUP(G29,Spieler1!$A$2:$D$833,3,FALSE)))</f>
      </c>
      <c r="D29" s="139">
        <f>IF(G29="","",CONCATENATE(VLOOKUP(G29,Spieler1!$A$2:$D$833,2,FALSE)," ",VLOOKUP(G29,Spieler1!$A$2:$D$833,3,FALSE)))</f>
      </c>
      <c r="E29" s="139" t="e">
        <f>IF(H29="","",CONCATENATE(VLOOKUP(H29,Spieler1!$A$2:$D$833,2,FALSE)," ",VLOOKUP(H29,Spieler1!$A$2:$D$833,3,FALSE)))</f>
        <v>#N/A</v>
      </c>
      <c r="F29" s="139">
        <f>IF(I29="","",CONCATENATE(VLOOKUP(I29,Spieler1!$A$2:$D$833,2,FALSE)," ",VLOOKUP(I29,Spieler1!$A$2:$D$833,3,FALSE)))</f>
      </c>
      <c r="G29" s="105"/>
      <c r="H29" s="85">
        <v>5</v>
      </c>
      <c r="I29" s="138">
        <f>IF(M29="","",CONCATENATE(VLOOKUP(M29,Spieler1!$A$2:$D$833,2,FALSE)," ",VLOOKUP(M29,Spieler1!$A$2:$D$833,3,FALSE)))</f>
      </c>
      <c r="J29" s="139">
        <f>IF(M29="","",CONCATENATE(VLOOKUP(M29,Spieler1!$A$2:$D$833,2,FALSE)," ",VLOOKUP(M29,Spieler1!$A$2:$D$833,3,FALSE)))</f>
      </c>
      <c r="K29" s="139" t="e">
        <f>IF(#REF!="","",CONCATENATE(VLOOKUP(#REF!,Spieler1!$A$2:$D$833,2,FALSE)," ",VLOOKUP(#REF!,Spieler1!$A$2:$D$833,3,FALSE)))</f>
        <v>#REF!</v>
      </c>
      <c r="L29" s="139" t="e">
        <f>IF(#REF!="","",CONCATENATE(VLOOKUP(#REF!,Spieler1!$A$2:$D$833,2,FALSE)," ",VLOOKUP(#REF!,Spieler1!$A$2:$D$833,3,FALSE)))</f>
        <v>#REF!</v>
      </c>
      <c r="M29" s="107"/>
    </row>
    <row r="30" ht="13.5" thickTop="1"/>
    <row r="32" ht="7.5" customHeight="1"/>
  </sheetData>
  <sheetProtection/>
  <mergeCells count="48">
    <mergeCell ref="I28:L28"/>
    <mergeCell ref="D23:G23"/>
    <mergeCell ref="I29:L29"/>
    <mergeCell ref="I26:L26"/>
    <mergeCell ref="I25:L25"/>
    <mergeCell ref="J23:M23"/>
    <mergeCell ref="C28:F28"/>
    <mergeCell ref="C29:F29"/>
    <mergeCell ref="I20:L20"/>
    <mergeCell ref="I17:L17"/>
    <mergeCell ref="I18:L18"/>
    <mergeCell ref="I19:L19"/>
    <mergeCell ref="I27:L27"/>
    <mergeCell ref="C25:F25"/>
    <mergeCell ref="C26:F26"/>
    <mergeCell ref="C27:F27"/>
    <mergeCell ref="D1:E1"/>
    <mergeCell ref="F1:J1"/>
    <mergeCell ref="F2:J2"/>
    <mergeCell ref="C6:F6"/>
    <mergeCell ref="C4:D4"/>
    <mergeCell ref="C5:D5"/>
    <mergeCell ref="J4:K4"/>
    <mergeCell ref="O7:Q7"/>
    <mergeCell ref="O9:Q9"/>
    <mergeCell ref="C2:D2"/>
    <mergeCell ref="J7:M7"/>
    <mergeCell ref="J15:M15"/>
    <mergeCell ref="G4:H4"/>
    <mergeCell ref="I9:L9"/>
    <mergeCell ref="I12:L12"/>
    <mergeCell ref="I10:L10"/>
    <mergeCell ref="I11:L11"/>
    <mergeCell ref="E5:F5"/>
    <mergeCell ref="D7:G7"/>
    <mergeCell ref="C11:F11"/>
    <mergeCell ref="C17:F17"/>
    <mergeCell ref="C12:F12"/>
    <mergeCell ref="C13:F13"/>
    <mergeCell ref="I21:L21"/>
    <mergeCell ref="C19:F19"/>
    <mergeCell ref="C21:F21"/>
    <mergeCell ref="C20:F20"/>
    <mergeCell ref="C18:F18"/>
    <mergeCell ref="C9:F9"/>
    <mergeCell ref="C10:F10"/>
    <mergeCell ref="D15:G15"/>
    <mergeCell ref="I13:L13"/>
  </mergeCells>
  <dataValidations count="1">
    <dataValidation type="textLength" allowBlank="1" showInputMessage="1" showErrorMessage="1" error="bitte Spielernummer eintragen" sqref="C9:F13 I9:L13 C17:F21 I17:L21 C25:F29 I25:L29">
      <formula1>100</formula1>
      <formula2>100</formula2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0" r:id="rId3"/>
  <ignoredErrors>
    <ignoredError sqref="I9:L13 C10:F13 C17:F21 I17:L21 I25:L29 C25:F29 C9" unlocked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Q597"/>
  <sheetViews>
    <sheetView tabSelected="1" zoomScalePageLayoutView="0" workbookViewId="0" topLeftCell="A1">
      <pane ySplit="1" topLeftCell="A389" activePane="bottomLeft" state="frozen"/>
      <selection pane="topLeft" activeCell="A1" sqref="A1"/>
      <selection pane="bottomLeft" activeCell="L23" sqref="L23"/>
    </sheetView>
  </sheetViews>
  <sheetFormatPr defaultColWidth="11.421875" defaultRowHeight="15"/>
  <cols>
    <col min="1" max="1" width="11.57421875" style="0" customWidth="1"/>
    <col min="2" max="2" width="22.00390625" style="0" bestFit="1" customWidth="1"/>
    <col min="3" max="4" width="11.57421875" style="0" customWidth="1"/>
    <col min="5" max="5" width="13.7109375" style="0" bestFit="1" customWidth="1"/>
    <col min="6" max="6" width="29.140625" style="0" customWidth="1"/>
    <col min="7" max="16384" width="11.421875" style="38" customWidth="1"/>
  </cols>
  <sheetData>
    <row r="1" spans="1:6" ht="13.5">
      <c r="A1" t="s">
        <v>222</v>
      </c>
      <c r="B1" t="s">
        <v>223</v>
      </c>
      <c r="C1" t="s">
        <v>224</v>
      </c>
      <c r="D1" t="s">
        <v>946</v>
      </c>
      <c r="E1" t="s">
        <v>947</v>
      </c>
      <c r="F1" t="s">
        <v>30</v>
      </c>
    </row>
    <row r="2" spans="1:6" ht="13.5">
      <c r="A2">
        <v>4381</v>
      </c>
      <c r="B2" t="s">
        <v>593</v>
      </c>
      <c r="C2" t="s">
        <v>594</v>
      </c>
      <c r="D2" t="s">
        <v>948</v>
      </c>
      <c r="E2" s="137">
        <v>31678</v>
      </c>
      <c r="F2" t="s">
        <v>76</v>
      </c>
    </row>
    <row r="3" spans="1:6" ht="13.5">
      <c r="A3">
        <v>3239</v>
      </c>
      <c r="B3" t="s">
        <v>225</v>
      </c>
      <c r="C3" t="s">
        <v>226</v>
      </c>
      <c r="D3" t="s">
        <v>949</v>
      </c>
      <c r="E3" s="137">
        <v>35701</v>
      </c>
      <c r="F3" t="s">
        <v>76</v>
      </c>
    </row>
    <row r="4" spans="1:6" ht="13.5">
      <c r="A4">
        <v>4666</v>
      </c>
      <c r="B4" t="s">
        <v>229</v>
      </c>
      <c r="C4" t="s">
        <v>230</v>
      </c>
      <c r="D4" t="s">
        <v>948</v>
      </c>
      <c r="E4" s="137">
        <v>36345</v>
      </c>
      <c r="F4" t="s">
        <v>76</v>
      </c>
    </row>
    <row r="5" spans="1:6" ht="13.5">
      <c r="A5">
        <v>3246</v>
      </c>
      <c r="B5" t="s">
        <v>271</v>
      </c>
      <c r="C5" t="s">
        <v>738</v>
      </c>
      <c r="D5" t="s">
        <v>950</v>
      </c>
      <c r="E5" s="137">
        <v>35608</v>
      </c>
      <c r="F5" t="s">
        <v>76</v>
      </c>
    </row>
    <row r="6" spans="1:6" ht="13.5">
      <c r="A6">
        <v>106446</v>
      </c>
      <c r="B6" t="s">
        <v>652</v>
      </c>
      <c r="C6" t="s">
        <v>653</v>
      </c>
      <c r="D6" t="s">
        <v>951</v>
      </c>
      <c r="E6" s="137">
        <v>36313</v>
      </c>
      <c r="F6" t="s">
        <v>76</v>
      </c>
    </row>
    <row r="7" spans="1:6" ht="13.5">
      <c r="A7">
        <v>1643</v>
      </c>
      <c r="B7" t="s">
        <v>786</v>
      </c>
      <c r="C7" t="s">
        <v>787</v>
      </c>
      <c r="D7" t="s">
        <v>948</v>
      </c>
      <c r="E7" s="137">
        <v>29075</v>
      </c>
      <c r="F7" t="s">
        <v>76</v>
      </c>
    </row>
    <row r="8" spans="1:6" ht="13.5">
      <c r="A8">
        <v>800030</v>
      </c>
      <c r="B8" t="s">
        <v>227</v>
      </c>
      <c r="C8" t="s">
        <v>228</v>
      </c>
      <c r="D8" t="s">
        <v>948</v>
      </c>
      <c r="E8" s="137">
        <v>29614</v>
      </c>
      <c r="F8" t="s">
        <v>76</v>
      </c>
    </row>
    <row r="9" spans="1:6" ht="13.5">
      <c r="A9">
        <v>106441</v>
      </c>
      <c r="B9" t="s">
        <v>793</v>
      </c>
      <c r="C9" t="s">
        <v>653</v>
      </c>
      <c r="D9" t="s">
        <v>951</v>
      </c>
      <c r="E9" s="137">
        <v>34029</v>
      </c>
      <c r="F9" t="s">
        <v>76</v>
      </c>
    </row>
    <row r="10" spans="1:6" ht="13.5">
      <c r="A10">
        <v>800800</v>
      </c>
      <c r="B10" t="s">
        <v>235</v>
      </c>
      <c r="C10" t="s">
        <v>236</v>
      </c>
      <c r="D10" t="s">
        <v>948</v>
      </c>
      <c r="E10" s="137">
        <v>30446</v>
      </c>
      <c r="F10" t="s">
        <v>76</v>
      </c>
    </row>
    <row r="11" spans="1:6" ht="13.5">
      <c r="A11">
        <v>96</v>
      </c>
      <c r="B11" t="s">
        <v>234</v>
      </c>
      <c r="C11" t="s">
        <v>785</v>
      </c>
      <c r="D11" t="s">
        <v>948</v>
      </c>
      <c r="E11" s="137">
        <v>27437</v>
      </c>
      <c r="F11" t="s">
        <v>76</v>
      </c>
    </row>
    <row r="12" spans="1:6" ht="13.5">
      <c r="A12">
        <v>1176</v>
      </c>
      <c r="B12" t="s">
        <v>237</v>
      </c>
      <c r="C12" t="s">
        <v>238</v>
      </c>
      <c r="D12" t="s">
        <v>948</v>
      </c>
      <c r="E12" s="137">
        <v>25248</v>
      </c>
      <c r="F12" t="s">
        <v>76</v>
      </c>
    </row>
    <row r="13" spans="1:6" ht="13.5">
      <c r="A13">
        <v>4287</v>
      </c>
      <c r="B13" t="s">
        <v>239</v>
      </c>
      <c r="C13" t="s">
        <v>240</v>
      </c>
      <c r="D13" t="s">
        <v>948</v>
      </c>
      <c r="E13" s="137">
        <v>33143</v>
      </c>
      <c r="F13" t="s">
        <v>76</v>
      </c>
    </row>
    <row r="14" spans="1:6" ht="13.5">
      <c r="A14">
        <v>3516</v>
      </c>
      <c r="B14" t="s">
        <v>255</v>
      </c>
      <c r="C14" t="s">
        <v>256</v>
      </c>
      <c r="D14" t="s">
        <v>951</v>
      </c>
      <c r="E14" s="137">
        <v>32766</v>
      </c>
      <c r="F14" t="s">
        <v>76</v>
      </c>
    </row>
    <row r="15" spans="1:6" ht="13.5">
      <c r="A15">
        <v>4735</v>
      </c>
      <c r="B15" t="s">
        <v>246</v>
      </c>
      <c r="C15" t="s">
        <v>247</v>
      </c>
      <c r="D15" t="s">
        <v>948</v>
      </c>
      <c r="E15" s="137">
        <v>33667</v>
      </c>
      <c r="F15" t="s">
        <v>76</v>
      </c>
    </row>
    <row r="16" spans="1:6" ht="13.5">
      <c r="A16">
        <v>3811</v>
      </c>
      <c r="B16" t="s">
        <v>542</v>
      </c>
      <c r="C16" t="s">
        <v>792</v>
      </c>
      <c r="D16" t="s">
        <v>949</v>
      </c>
      <c r="E16" s="137">
        <v>33807</v>
      </c>
      <c r="F16" t="s">
        <v>76</v>
      </c>
    </row>
    <row r="17" spans="1:6" ht="13.5">
      <c r="A17">
        <v>2993</v>
      </c>
      <c r="B17" t="s">
        <v>250</v>
      </c>
      <c r="C17" t="s">
        <v>251</v>
      </c>
      <c r="D17" t="s">
        <v>952</v>
      </c>
      <c r="E17" s="137">
        <v>35697</v>
      </c>
      <c r="F17" t="s">
        <v>76</v>
      </c>
    </row>
    <row r="18" spans="1:6" ht="13.5">
      <c r="A18">
        <v>4454</v>
      </c>
      <c r="B18" t="s">
        <v>254</v>
      </c>
      <c r="C18" t="s">
        <v>230</v>
      </c>
      <c r="D18" t="s">
        <v>948</v>
      </c>
      <c r="E18" s="137">
        <v>33437</v>
      </c>
      <c r="F18" t="s">
        <v>76</v>
      </c>
    </row>
    <row r="19" spans="1:6" ht="13.5">
      <c r="A19">
        <v>4713</v>
      </c>
      <c r="B19" t="s">
        <v>244</v>
      </c>
      <c r="C19" t="s">
        <v>245</v>
      </c>
      <c r="D19" t="s">
        <v>948</v>
      </c>
      <c r="E19" s="137">
        <v>35827</v>
      </c>
      <c r="F19" t="s">
        <v>76</v>
      </c>
    </row>
    <row r="20" spans="1:6" ht="13.5">
      <c r="A20">
        <v>503642</v>
      </c>
      <c r="B20" t="s">
        <v>241</v>
      </c>
      <c r="C20" t="s">
        <v>242</v>
      </c>
      <c r="D20" t="s">
        <v>948</v>
      </c>
      <c r="E20" s="137">
        <v>23744</v>
      </c>
      <c r="F20" t="s">
        <v>76</v>
      </c>
    </row>
    <row r="21" spans="1:6" ht="13.5">
      <c r="A21">
        <v>1729</v>
      </c>
      <c r="B21" t="s">
        <v>243</v>
      </c>
      <c r="C21" t="s">
        <v>240</v>
      </c>
      <c r="D21" t="s">
        <v>948</v>
      </c>
      <c r="E21" s="137">
        <v>23297</v>
      </c>
      <c r="F21" t="s">
        <v>76</v>
      </c>
    </row>
    <row r="22" spans="1:6" ht="13.5">
      <c r="A22">
        <v>3522</v>
      </c>
      <c r="B22" t="s">
        <v>257</v>
      </c>
      <c r="C22" t="s">
        <v>258</v>
      </c>
      <c r="D22" t="s">
        <v>953</v>
      </c>
      <c r="E22" s="137">
        <v>29704</v>
      </c>
      <c r="F22" t="s">
        <v>76</v>
      </c>
    </row>
    <row r="23" spans="1:6" ht="13.5">
      <c r="A23">
        <v>4398</v>
      </c>
      <c r="B23" t="s">
        <v>252</v>
      </c>
      <c r="C23" t="s">
        <v>253</v>
      </c>
      <c r="D23" t="s">
        <v>948</v>
      </c>
      <c r="E23" s="137">
        <v>28491</v>
      </c>
      <c r="F23" t="s">
        <v>76</v>
      </c>
    </row>
    <row r="24" spans="1:6" ht="13.5">
      <c r="A24">
        <v>1531</v>
      </c>
      <c r="B24" t="s">
        <v>271</v>
      </c>
      <c r="C24" t="s">
        <v>272</v>
      </c>
      <c r="D24" t="s">
        <v>948</v>
      </c>
      <c r="E24" s="137">
        <v>33444</v>
      </c>
      <c r="F24" t="s">
        <v>76</v>
      </c>
    </row>
    <row r="25" spans="1:6" ht="13.5">
      <c r="A25">
        <v>4515</v>
      </c>
      <c r="B25" t="s">
        <v>234</v>
      </c>
      <c r="C25" t="s">
        <v>266</v>
      </c>
      <c r="D25" t="s">
        <v>948</v>
      </c>
      <c r="E25" s="137">
        <v>30819</v>
      </c>
      <c r="F25" t="s">
        <v>76</v>
      </c>
    </row>
    <row r="26" spans="1:6" ht="13.5">
      <c r="A26">
        <v>799611</v>
      </c>
      <c r="B26" t="s">
        <v>261</v>
      </c>
      <c r="C26" t="s">
        <v>262</v>
      </c>
      <c r="D26" t="s">
        <v>948</v>
      </c>
      <c r="E26" s="137">
        <v>28146</v>
      </c>
      <c r="F26" t="s">
        <v>76</v>
      </c>
    </row>
    <row r="27" spans="1:6" ht="13.5">
      <c r="A27">
        <v>2042</v>
      </c>
      <c r="B27" t="s">
        <v>248</v>
      </c>
      <c r="C27" t="s">
        <v>249</v>
      </c>
      <c r="D27" t="s">
        <v>948</v>
      </c>
      <c r="E27" s="137">
        <v>23683</v>
      </c>
      <c r="F27" t="s">
        <v>76</v>
      </c>
    </row>
    <row r="28" spans="1:6" ht="13.5">
      <c r="A28">
        <v>2543</v>
      </c>
      <c r="B28" t="s">
        <v>279</v>
      </c>
      <c r="C28" t="s">
        <v>280</v>
      </c>
      <c r="D28" t="s">
        <v>948</v>
      </c>
      <c r="E28" s="137">
        <v>33741</v>
      </c>
      <c r="F28" t="s">
        <v>76</v>
      </c>
    </row>
    <row r="29" spans="1:6" ht="13.5">
      <c r="A29">
        <v>1216</v>
      </c>
      <c r="B29" t="s">
        <v>259</v>
      </c>
      <c r="C29" t="s">
        <v>260</v>
      </c>
      <c r="D29" t="s">
        <v>948</v>
      </c>
      <c r="E29" s="137">
        <v>26664</v>
      </c>
      <c r="F29" t="s">
        <v>76</v>
      </c>
    </row>
    <row r="30" spans="1:6" ht="13.5">
      <c r="A30">
        <v>2542</v>
      </c>
      <c r="B30" t="s">
        <v>271</v>
      </c>
      <c r="C30" t="s">
        <v>281</v>
      </c>
      <c r="D30" t="s">
        <v>948</v>
      </c>
      <c r="E30" s="137">
        <v>34043</v>
      </c>
      <c r="F30" t="s">
        <v>76</v>
      </c>
    </row>
    <row r="31" spans="1:6" ht="13.5">
      <c r="A31">
        <v>2044</v>
      </c>
      <c r="B31" t="s">
        <v>269</v>
      </c>
      <c r="C31" t="s">
        <v>270</v>
      </c>
      <c r="D31" t="s">
        <v>948</v>
      </c>
      <c r="E31" s="137">
        <v>21421</v>
      </c>
      <c r="F31" t="s">
        <v>76</v>
      </c>
    </row>
    <row r="32" spans="1:6" ht="13.5">
      <c r="A32">
        <v>4315</v>
      </c>
      <c r="B32" t="s">
        <v>263</v>
      </c>
      <c r="C32" t="s">
        <v>264</v>
      </c>
      <c r="D32" t="s">
        <v>948</v>
      </c>
      <c r="E32" s="137">
        <v>21934</v>
      </c>
      <c r="F32" t="s">
        <v>76</v>
      </c>
    </row>
    <row r="33" spans="1:6" ht="13.5">
      <c r="A33">
        <v>3908</v>
      </c>
      <c r="B33" t="s">
        <v>271</v>
      </c>
      <c r="C33" t="s">
        <v>245</v>
      </c>
      <c r="D33" t="s">
        <v>948</v>
      </c>
      <c r="E33" s="137">
        <v>23747</v>
      </c>
      <c r="F33" t="s">
        <v>76</v>
      </c>
    </row>
    <row r="34" spans="1:6" ht="13.5">
      <c r="A34">
        <v>1909</v>
      </c>
      <c r="B34" t="s">
        <v>267</v>
      </c>
      <c r="C34" t="s">
        <v>268</v>
      </c>
      <c r="D34" t="s">
        <v>948</v>
      </c>
      <c r="E34" s="137">
        <v>22900</v>
      </c>
      <c r="F34" t="s">
        <v>76</v>
      </c>
    </row>
    <row r="35" spans="1:6" ht="13.5">
      <c r="A35">
        <v>2089</v>
      </c>
      <c r="B35" t="s">
        <v>244</v>
      </c>
      <c r="C35" t="s">
        <v>954</v>
      </c>
      <c r="D35" t="s">
        <v>948</v>
      </c>
      <c r="E35" s="137">
        <v>31281</v>
      </c>
      <c r="F35" t="s">
        <v>76</v>
      </c>
    </row>
    <row r="36" spans="1:6" ht="13.5">
      <c r="A36">
        <v>2879</v>
      </c>
      <c r="B36" t="s">
        <v>227</v>
      </c>
      <c r="C36" t="s">
        <v>283</v>
      </c>
      <c r="D36" t="s">
        <v>948</v>
      </c>
      <c r="E36" s="137">
        <v>25593</v>
      </c>
      <c r="F36" t="s">
        <v>76</v>
      </c>
    </row>
    <row r="37" spans="1:6" ht="13.5">
      <c r="A37">
        <v>104608</v>
      </c>
      <c r="B37" t="s">
        <v>277</v>
      </c>
      <c r="C37" t="s">
        <v>278</v>
      </c>
      <c r="D37" t="s">
        <v>948</v>
      </c>
      <c r="E37" s="137">
        <v>22116</v>
      </c>
      <c r="F37" t="s">
        <v>76</v>
      </c>
    </row>
    <row r="38" spans="1:6" ht="13.5">
      <c r="A38">
        <v>4138</v>
      </c>
      <c r="B38" t="s">
        <v>275</v>
      </c>
      <c r="C38" t="s">
        <v>276</v>
      </c>
      <c r="D38" t="s">
        <v>948</v>
      </c>
      <c r="E38" s="137">
        <v>21459</v>
      </c>
      <c r="F38" t="s">
        <v>76</v>
      </c>
    </row>
    <row r="39" spans="1:6" ht="13.5">
      <c r="A39">
        <v>4674</v>
      </c>
      <c r="B39" t="s">
        <v>273</v>
      </c>
      <c r="C39" t="s">
        <v>274</v>
      </c>
      <c r="D39" t="s">
        <v>948</v>
      </c>
      <c r="E39" s="137">
        <v>31616</v>
      </c>
      <c r="F39" t="s">
        <v>76</v>
      </c>
    </row>
    <row r="40" spans="1:6" ht="13.5">
      <c r="A40">
        <v>3521</v>
      </c>
      <c r="B40" t="s">
        <v>284</v>
      </c>
      <c r="C40" t="s">
        <v>285</v>
      </c>
      <c r="D40" t="s">
        <v>948</v>
      </c>
      <c r="E40" s="137">
        <v>31085</v>
      </c>
      <c r="F40" t="s">
        <v>76</v>
      </c>
    </row>
    <row r="41" spans="1:6" ht="13.5">
      <c r="A41">
        <v>2541</v>
      </c>
      <c r="B41" t="s">
        <v>286</v>
      </c>
      <c r="C41" t="s">
        <v>240</v>
      </c>
      <c r="D41" t="s">
        <v>948</v>
      </c>
      <c r="E41" s="137">
        <v>31857</v>
      </c>
      <c r="F41" t="s">
        <v>76</v>
      </c>
    </row>
    <row r="42" spans="1:6" ht="13.5">
      <c r="A42">
        <v>3240</v>
      </c>
      <c r="B42" t="s">
        <v>290</v>
      </c>
      <c r="C42" t="s">
        <v>291</v>
      </c>
      <c r="D42" t="s">
        <v>948</v>
      </c>
      <c r="E42" s="137">
        <v>35431</v>
      </c>
      <c r="F42" t="s">
        <v>76</v>
      </c>
    </row>
    <row r="43" spans="1:6" ht="13.5">
      <c r="A43">
        <v>47</v>
      </c>
      <c r="B43" t="s">
        <v>445</v>
      </c>
      <c r="C43" t="s">
        <v>955</v>
      </c>
      <c r="D43" t="s">
        <v>948</v>
      </c>
      <c r="E43" s="137">
        <v>33591</v>
      </c>
      <c r="F43" t="s">
        <v>76</v>
      </c>
    </row>
    <row r="44" spans="1:6" ht="13.5">
      <c r="A44">
        <v>3241</v>
      </c>
      <c r="B44" t="s">
        <v>244</v>
      </c>
      <c r="C44" t="s">
        <v>264</v>
      </c>
      <c r="D44" t="s">
        <v>948</v>
      </c>
      <c r="E44" s="137">
        <v>34076</v>
      </c>
      <c r="F44" t="s">
        <v>76</v>
      </c>
    </row>
    <row r="45" spans="1:6" ht="13.5">
      <c r="A45">
        <v>2064</v>
      </c>
      <c r="B45" t="s">
        <v>788</v>
      </c>
      <c r="C45" t="s">
        <v>789</v>
      </c>
      <c r="D45" t="s">
        <v>948</v>
      </c>
      <c r="E45" s="137">
        <v>28497</v>
      </c>
      <c r="F45" t="s">
        <v>76</v>
      </c>
    </row>
    <row r="46" spans="1:6" ht="13.5">
      <c r="A46">
        <v>3644</v>
      </c>
      <c r="B46" t="s">
        <v>956</v>
      </c>
      <c r="C46" t="s">
        <v>957</v>
      </c>
      <c r="D46" t="s">
        <v>948</v>
      </c>
      <c r="E46" s="137">
        <v>26865</v>
      </c>
      <c r="F46" t="s">
        <v>76</v>
      </c>
    </row>
    <row r="47" spans="1:6" ht="13.5">
      <c r="A47">
        <v>4459</v>
      </c>
      <c r="B47" t="s">
        <v>240</v>
      </c>
      <c r="C47" t="s">
        <v>292</v>
      </c>
      <c r="D47" t="s">
        <v>948</v>
      </c>
      <c r="E47" s="137">
        <v>28247</v>
      </c>
      <c r="F47" t="s">
        <v>76</v>
      </c>
    </row>
    <row r="48" spans="1:6" ht="13.5">
      <c r="A48">
        <v>3518</v>
      </c>
      <c r="B48" t="s">
        <v>790</v>
      </c>
      <c r="C48" t="s">
        <v>791</v>
      </c>
      <c r="D48" t="s">
        <v>948</v>
      </c>
      <c r="E48" s="137">
        <v>26981</v>
      </c>
      <c r="F48" t="s">
        <v>76</v>
      </c>
    </row>
    <row r="49" spans="1:6" ht="13.5">
      <c r="A49">
        <v>163</v>
      </c>
      <c r="B49" t="s">
        <v>227</v>
      </c>
      <c r="C49" t="s">
        <v>295</v>
      </c>
      <c r="D49" t="s">
        <v>948</v>
      </c>
      <c r="E49" s="137">
        <v>28146</v>
      </c>
      <c r="F49" t="s">
        <v>213</v>
      </c>
    </row>
    <row r="50" spans="1:6" ht="13.5">
      <c r="A50">
        <v>1550</v>
      </c>
      <c r="B50" t="s">
        <v>296</v>
      </c>
      <c r="C50" t="s">
        <v>297</v>
      </c>
      <c r="D50" t="s">
        <v>948</v>
      </c>
      <c r="E50" s="137">
        <v>28256</v>
      </c>
      <c r="F50" t="s">
        <v>213</v>
      </c>
    </row>
    <row r="51" spans="1:6" ht="13.5">
      <c r="A51">
        <v>3396</v>
      </c>
      <c r="B51" t="s">
        <v>298</v>
      </c>
      <c r="C51" t="s">
        <v>299</v>
      </c>
      <c r="D51" t="s">
        <v>948</v>
      </c>
      <c r="E51" s="137">
        <v>27050</v>
      </c>
      <c r="F51" t="s">
        <v>213</v>
      </c>
    </row>
    <row r="52" spans="1:6" ht="13.5">
      <c r="A52">
        <v>3920</v>
      </c>
      <c r="B52" t="s">
        <v>277</v>
      </c>
      <c r="C52" t="s">
        <v>294</v>
      </c>
      <c r="D52" t="s">
        <v>948</v>
      </c>
      <c r="E52" s="137">
        <v>24475</v>
      </c>
      <c r="F52" t="s">
        <v>213</v>
      </c>
    </row>
    <row r="53" spans="1:6" ht="13.5">
      <c r="A53">
        <v>3530</v>
      </c>
      <c r="B53" t="s">
        <v>231</v>
      </c>
      <c r="C53" t="s">
        <v>300</v>
      </c>
      <c r="D53" t="s">
        <v>948</v>
      </c>
      <c r="E53" s="137">
        <v>26183</v>
      </c>
      <c r="F53" t="s">
        <v>213</v>
      </c>
    </row>
    <row r="54" spans="1:6" ht="13.5">
      <c r="A54">
        <v>3921</v>
      </c>
      <c r="B54" t="s">
        <v>301</v>
      </c>
      <c r="C54" t="s">
        <v>302</v>
      </c>
      <c r="D54" t="s">
        <v>948</v>
      </c>
      <c r="E54" s="137">
        <v>24688</v>
      </c>
      <c r="F54" t="s">
        <v>213</v>
      </c>
    </row>
    <row r="55" spans="1:6" ht="13.5">
      <c r="A55">
        <v>3673</v>
      </c>
      <c r="B55" t="s">
        <v>869</v>
      </c>
      <c r="C55" t="s">
        <v>870</v>
      </c>
      <c r="D55" t="s">
        <v>948</v>
      </c>
      <c r="E55" s="137">
        <v>22844</v>
      </c>
      <c r="F55" t="s">
        <v>213</v>
      </c>
    </row>
    <row r="56" spans="1:6" ht="13.5">
      <c r="A56">
        <v>3692</v>
      </c>
      <c r="B56" t="s">
        <v>305</v>
      </c>
      <c r="C56" t="s">
        <v>871</v>
      </c>
      <c r="D56" t="s">
        <v>948</v>
      </c>
      <c r="E56" s="137">
        <v>24421</v>
      </c>
      <c r="F56" t="s">
        <v>213</v>
      </c>
    </row>
    <row r="57" spans="1:6" ht="13.5">
      <c r="A57">
        <v>4732</v>
      </c>
      <c r="B57" t="s">
        <v>275</v>
      </c>
      <c r="C57" t="s">
        <v>872</v>
      </c>
      <c r="D57" t="s">
        <v>948</v>
      </c>
      <c r="E57" s="137">
        <v>22222</v>
      </c>
      <c r="F57" t="s">
        <v>213</v>
      </c>
    </row>
    <row r="58" spans="1:6" ht="13.5">
      <c r="A58">
        <v>4351</v>
      </c>
      <c r="B58" t="s">
        <v>306</v>
      </c>
      <c r="C58" t="s">
        <v>868</v>
      </c>
      <c r="D58" t="s">
        <v>948</v>
      </c>
      <c r="E58" s="137">
        <v>24826</v>
      </c>
      <c r="F58" t="s">
        <v>213</v>
      </c>
    </row>
    <row r="59" spans="1:6" ht="13.5">
      <c r="A59">
        <v>1486</v>
      </c>
      <c r="B59" t="s">
        <v>866</v>
      </c>
      <c r="C59" t="s">
        <v>867</v>
      </c>
      <c r="D59" t="s">
        <v>948</v>
      </c>
      <c r="E59" s="137">
        <v>26002</v>
      </c>
      <c r="F59" t="s">
        <v>213</v>
      </c>
    </row>
    <row r="60" spans="1:6" ht="13.5">
      <c r="A60">
        <v>1405</v>
      </c>
      <c r="B60" t="s">
        <v>809</v>
      </c>
      <c r="C60" t="s">
        <v>865</v>
      </c>
      <c r="D60" t="s">
        <v>948</v>
      </c>
      <c r="E60" s="137">
        <v>35998</v>
      </c>
      <c r="F60" t="s">
        <v>213</v>
      </c>
    </row>
    <row r="61" spans="1:6" ht="13.5">
      <c r="A61">
        <v>500593</v>
      </c>
      <c r="B61" t="s">
        <v>240</v>
      </c>
      <c r="C61" t="s">
        <v>307</v>
      </c>
      <c r="D61" t="s">
        <v>948</v>
      </c>
      <c r="E61" s="137">
        <v>27253</v>
      </c>
      <c r="F61" t="s">
        <v>204</v>
      </c>
    </row>
    <row r="62" spans="1:6" ht="13.5">
      <c r="A62">
        <v>4720</v>
      </c>
      <c r="B62" t="s">
        <v>308</v>
      </c>
      <c r="C62" t="s">
        <v>309</v>
      </c>
      <c r="D62" t="s">
        <v>948</v>
      </c>
      <c r="E62" s="137">
        <v>26371</v>
      </c>
      <c r="F62" t="s">
        <v>204</v>
      </c>
    </row>
    <row r="63" spans="1:6" ht="13.5">
      <c r="A63">
        <v>2337</v>
      </c>
      <c r="B63" t="s">
        <v>310</v>
      </c>
      <c r="C63" t="s">
        <v>311</v>
      </c>
      <c r="D63" t="s">
        <v>948</v>
      </c>
      <c r="E63" s="137">
        <v>25097</v>
      </c>
      <c r="F63" t="s">
        <v>204</v>
      </c>
    </row>
    <row r="64" spans="1:6" ht="13.5">
      <c r="A64">
        <v>1593</v>
      </c>
      <c r="B64" t="s">
        <v>312</v>
      </c>
      <c r="C64" t="s">
        <v>313</v>
      </c>
      <c r="D64" t="s">
        <v>948</v>
      </c>
      <c r="E64" s="137">
        <v>24827</v>
      </c>
      <c r="F64" t="s">
        <v>204</v>
      </c>
    </row>
    <row r="65" spans="1:6" ht="13.5">
      <c r="A65">
        <v>3791</v>
      </c>
      <c r="B65" t="s">
        <v>314</v>
      </c>
      <c r="C65" t="s">
        <v>315</v>
      </c>
      <c r="D65" t="s">
        <v>948</v>
      </c>
      <c r="E65" s="137">
        <v>22019</v>
      </c>
      <c r="F65" t="s">
        <v>204</v>
      </c>
    </row>
    <row r="66" spans="1:6" ht="13.5">
      <c r="A66">
        <v>2518</v>
      </c>
      <c r="B66" t="s">
        <v>233</v>
      </c>
      <c r="C66" t="s">
        <v>317</v>
      </c>
      <c r="D66" t="s">
        <v>948</v>
      </c>
      <c r="E66" s="137">
        <v>31034</v>
      </c>
      <c r="F66" t="s">
        <v>204</v>
      </c>
    </row>
    <row r="67" spans="1:6" ht="13.5">
      <c r="A67">
        <v>922</v>
      </c>
      <c r="B67" t="s">
        <v>958</v>
      </c>
      <c r="C67" t="s">
        <v>429</v>
      </c>
      <c r="D67" t="s">
        <v>948</v>
      </c>
      <c r="E67" s="137">
        <v>22179</v>
      </c>
      <c r="F67" t="s">
        <v>204</v>
      </c>
    </row>
    <row r="68" spans="1:6" ht="13.5">
      <c r="A68">
        <v>4470</v>
      </c>
      <c r="B68" t="s">
        <v>248</v>
      </c>
      <c r="C68" t="s">
        <v>959</v>
      </c>
      <c r="D68" t="s">
        <v>948</v>
      </c>
      <c r="E68" s="137">
        <v>25575</v>
      </c>
      <c r="F68" t="s">
        <v>204</v>
      </c>
    </row>
    <row r="69" spans="1:6" ht="13.5">
      <c r="A69">
        <v>960</v>
      </c>
      <c r="B69" t="s">
        <v>318</v>
      </c>
      <c r="C69" t="s">
        <v>319</v>
      </c>
      <c r="D69" t="s">
        <v>948</v>
      </c>
      <c r="E69" s="137">
        <v>32874</v>
      </c>
      <c r="F69" t="s">
        <v>204</v>
      </c>
    </row>
    <row r="70" spans="1:6" ht="13.5">
      <c r="A70">
        <v>4082</v>
      </c>
      <c r="B70" t="s">
        <v>958</v>
      </c>
      <c r="C70" t="s">
        <v>960</v>
      </c>
      <c r="D70" t="s">
        <v>948</v>
      </c>
      <c r="E70" s="137">
        <v>22195</v>
      </c>
      <c r="F70" t="s">
        <v>204</v>
      </c>
    </row>
    <row r="71" spans="1:6" ht="13.5">
      <c r="A71">
        <v>3292</v>
      </c>
      <c r="B71" t="s">
        <v>369</v>
      </c>
      <c r="C71" t="s">
        <v>961</v>
      </c>
      <c r="D71" t="s">
        <v>948</v>
      </c>
      <c r="E71" s="137">
        <v>21070</v>
      </c>
      <c r="F71" t="s">
        <v>204</v>
      </c>
    </row>
    <row r="72" spans="1:6" ht="13.5">
      <c r="A72">
        <v>2519</v>
      </c>
      <c r="B72" t="s">
        <v>323</v>
      </c>
      <c r="C72" t="s">
        <v>962</v>
      </c>
      <c r="D72" t="s">
        <v>948</v>
      </c>
      <c r="E72" s="137">
        <v>31584</v>
      </c>
      <c r="F72" t="s">
        <v>204</v>
      </c>
    </row>
    <row r="73" spans="1:6" ht="13.5">
      <c r="A73">
        <v>4100</v>
      </c>
      <c r="B73" t="s">
        <v>290</v>
      </c>
      <c r="C73" t="s">
        <v>451</v>
      </c>
      <c r="D73" t="s">
        <v>948</v>
      </c>
      <c r="E73" s="137">
        <v>30687</v>
      </c>
      <c r="F73" t="s">
        <v>204</v>
      </c>
    </row>
    <row r="74" spans="1:6" ht="13.5">
      <c r="A74">
        <v>4103</v>
      </c>
      <c r="B74" t="s">
        <v>963</v>
      </c>
      <c r="C74" t="s">
        <v>964</v>
      </c>
      <c r="D74" t="s">
        <v>948</v>
      </c>
      <c r="E74" s="137">
        <v>31167</v>
      </c>
      <c r="F74" t="s">
        <v>204</v>
      </c>
    </row>
    <row r="75" spans="1:6" ht="13.5">
      <c r="A75">
        <v>4101</v>
      </c>
      <c r="B75" t="s">
        <v>965</v>
      </c>
      <c r="C75" t="s">
        <v>966</v>
      </c>
      <c r="D75" t="s">
        <v>948</v>
      </c>
      <c r="E75" s="137">
        <v>31142</v>
      </c>
      <c r="F75" t="s">
        <v>204</v>
      </c>
    </row>
    <row r="76" spans="1:6" ht="13.5">
      <c r="A76">
        <v>4199</v>
      </c>
      <c r="B76" t="s">
        <v>320</v>
      </c>
      <c r="C76" t="s">
        <v>321</v>
      </c>
      <c r="D76" t="s">
        <v>948</v>
      </c>
      <c r="E76" s="137">
        <v>33080</v>
      </c>
      <c r="F76" t="s">
        <v>152</v>
      </c>
    </row>
    <row r="77" spans="1:6" ht="13.5">
      <c r="A77">
        <v>4361</v>
      </c>
      <c r="B77" t="s">
        <v>322</v>
      </c>
      <c r="C77" t="s">
        <v>264</v>
      </c>
      <c r="D77" t="s">
        <v>948</v>
      </c>
      <c r="E77" s="137">
        <v>33551</v>
      </c>
      <c r="F77" t="s">
        <v>152</v>
      </c>
    </row>
    <row r="78" spans="1:6" ht="13.5">
      <c r="A78">
        <v>3857</v>
      </c>
      <c r="B78" t="s">
        <v>323</v>
      </c>
      <c r="C78" t="s">
        <v>324</v>
      </c>
      <c r="D78" t="s">
        <v>948</v>
      </c>
      <c r="E78" s="137">
        <v>31050</v>
      </c>
      <c r="F78" t="s">
        <v>152</v>
      </c>
    </row>
    <row r="79" spans="1:6" ht="13.5">
      <c r="A79">
        <v>105334</v>
      </c>
      <c r="B79" t="s">
        <v>261</v>
      </c>
      <c r="C79" t="s">
        <v>325</v>
      </c>
      <c r="D79" t="s">
        <v>948</v>
      </c>
      <c r="E79" s="137">
        <v>25037</v>
      </c>
      <c r="F79" t="s">
        <v>152</v>
      </c>
    </row>
    <row r="80" spans="1:6" ht="13.5">
      <c r="A80">
        <v>105929</v>
      </c>
      <c r="B80" t="s">
        <v>329</v>
      </c>
      <c r="C80" t="s">
        <v>330</v>
      </c>
      <c r="D80" t="s">
        <v>948</v>
      </c>
      <c r="E80" s="137">
        <v>29557</v>
      </c>
      <c r="F80" t="s">
        <v>152</v>
      </c>
    </row>
    <row r="81" spans="1:6" ht="13.5">
      <c r="A81">
        <v>104729</v>
      </c>
      <c r="B81" t="s">
        <v>271</v>
      </c>
      <c r="C81" t="s">
        <v>327</v>
      </c>
      <c r="D81" t="s">
        <v>967</v>
      </c>
      <c r="E81" s="137">
        <v>24856</v>
      </c>
      <c r="F81" t="s">
        <v>152</v>
      </c>
    </row>
    <row r="82" spans="1:6" ht="13.5">
      <c r="A82">
        <v>200417</v>
      </c>
      <c r="B82" t="s">
        <v>271</v>
      </c>
      <c r="C82" t="s">
        <v>328</v>
      </c>
      <c r="D82" t="s">
        <v>948</v>
      </c>
      <c r="E82" s="137">
        <v>30399</v>
      </c>
      <c r="F82" t="s">
        <v>152</v>
      </c>
    </row>
    <row r="83" spans="1:6" ht="13.5">
      <c r="A83">
        <v>3050</v>
      </c>
      <c r="B83" t="s">
        <v>332</v>
      </c>
      <c r="C83" t="s">
        <v>333</v>
      </c>
      <c r="D83" t="s">
        <v>948</v>
      </c>
      <c r="E83" s="137">
        <v>35076</v>
      </c>
      <c r="F83" t="s">
        <v>152</v>
      </c>
    </row>
    <row r="84" spans="1:6" ht="13.5">
      <c r="A84">
        <v>3261</v>
      </c>
      <c r="B84" t="s">
        <v>336</v>
      </c>
      <c r="C84" t="s">
        <v>337</v>
      </c>
      <c r="D84" t="s">
        <v>953</v>
      </c>
      <c r="E84" s="137">
        <v>32084</v>
      </c>
      <c r="F84" t="s">
        <v>152</v>
      </c>
    </row>
    <row r="85" spans="1:6" ht="13.5">
      <c r="A85">
        <v>4014</v>
      </c>
      <c r="B85" t="s">
        <v>288</v>
      </c>
      <c r="C85" t="s">
        <v>968</v>
      </c>
      <c r="D85" t="s">
        <v>948</v>
      </c>
      <c r="E85" s="137">
        <v>36621</v>
      </c>
      <c r="F85" t="s">
        <v>152</v>
      </c>
    </row>
    <row r="86" spans="1:6" ht="13.5">
      <c r="A86">
        <v>3262</v>
      </c>
      <c r="B86" t="s">
        <v>848</v>
      </c>
      <c r="C86" t="s">
        <v>771</v>
      </c>
      <c r="D86" t="s">
        <v>948</v>
      </c>
      <c r="E86" s="137">
        <v>36008</v>
      </c>
      <c r="F86" t="s">
        <v>152</v>
      </c>
    </row>
    <row r="87" spans="1:6" ht="13.5">
      <c r="A87">
        <v>2800</v>
      </c>
      <c r="B87" t="s">
        <v>231</v>
      </c>
      <c r="C87" t="s">
        <v>335</v>
      </c>
      <c r="D87" t="s">
        <v>948</v>
      </c>
      <c r="E87" s="137">
        <v>25886</v>
      </c>
      <c r="F87" t="s">
        <v>152</v>
      </c>
    </row>
    <row r="88" spans="1:6" ht="13.5">
      <c r="A88">
        <v>4015</v>
      </c>
      <c r="B88" t="s">
        <v>376</v>
      </c>
      <c r="C88" t="s">
        <v>969</v>
      </c>
      <c r="D88" t="s">
        <v>948</v>
      </c>
      <c r="E88" s="137">
        <v>32729</v>
      </c>
      <c r="F88" t="s">
        <v>152</v>
      </c>
    </row>
    <row r="89" spans="1:6" ht="13.5">
      <c r="A89">
        <v>2799</v>
      </c>
      <c r="B89" t="s">
        <v>846</v>
      </c>
      <c r="C89" t="s">
        <v>847</v>
      </c>
      <c r="D89" t="s">
        <v>948</v>
      </c>
      <c r="E89" s="137">
        <v>23180</v>
      </c>
      <c r="F89" t="s">
        <v>152</v>
      </c>
    </row>
    <row r="90" spans="1:6" ht="13.5">
      <c r="A90">
        <v>1171</v>
      </c>
      <c r="B90" t="s">
        <v>338</v>
      </c>
      <c r="C90" t="s">
        <v>339</v>
      </c>
      <c r="D90" t="s">
        <v>948</v>
      </c>
      <c r="E90" s="137">
        <v>22144</v>
      </c>
      <c r="F90" t="s">
        <v>205</v>
      </c>
    </row>
    <row r="91" spans="1:6" ht="13.5">
      <c r="A91">
        <v>276</v>
      </c>
      <c r="B91" t="s">
        <v>263</v>
      </c>
      <c r="C91" t="s">
        <v>877</v>
      </c>
      <c r="D91" t="s">
        <v>948</v>
      </c>
      <c r="E91" s="137">
        <v>25391</v>
      </c>
      <c r="F91" t="s">
        <v>205</v>
      </c>
    </row>
    <row r="92" spans="1:6" ht="13.5">
      <c r="A92">
        <v>100498</v>
      </c>
      <c r="B92" t="s">
        <v>289</v>
      </c>
      <c r="C92" t="s">
        <v>340</v>
      </c>
      <c r="D92" t="s">
        <v>948</v>
      </c>
      <c r="E92" s="137">
        <v>21566</v>
      </c>
      <c r="F92" t="s">
        <v>205</v>
      </c>
    </row>
    <row r="93" spans="1:6" ht="13.5">
      <c r="A93">
        <v>3138</v>
      </c>
      <c r="B93" t="s">
        <v>341</v>
      </c>
      <c r="C93" t="s">
        <v>342</v>
      </c>
      <c r="D93" t="s">
        <v>948</v>
      </c>
      <c r="E93" s="137">
        <v>25380</v>
      </c>
      <c r="F93" t="s">
        <v>205</v>
      </c>
    </row>
    <row r="94" spans="1:6" ht="13.5">
      <c r="A94">
        <v>1481</v>
      </c>
      <c r="B94" t="s">
        <v>343</v>
      </c>
      <c r="C94" t="s">
        <v>344</v>
      </c>
      <c r="D94" t="s">
        <v>948</v>
      </c>
      <c r="E94" s="137">
        <v>27204</v>
      </c>
      <c r="F94" t="s">
        <v>205</v>
      </c>
    </row>
    <row r="95" spans="1:6" ht="13.5">
      <c r="A95">
        <v>1609</v>
      </c>
      <c r="B95" t="s">
        <v>263</v>
      </c>
      <c r="C95" t="s">
        <v>345</v>
      </c>
      <c r="D95" t="s">
        <v>948</v>
      </c>
      <c r="E95" s="137">
        <v>32874</v>
      </c>
      <c r="F95" t="s">
        <v>205</v>
      </c>
    </row>
    <row r="96" spans="1:6" ht="13.5">
      <c r="A96">
        <v>1611</v>
      </c>
      <c r="B96" t="s">
        <v>348</v>
      </c>
      <c r="C96" t="s">
        <v>878</v>
      </c>
      <c r="D96" t="s">
        <v>948</v>
      </c>
      <c r="E96" s="137">
        <v>32128</v>
      </c>
      <c r="F96" t="s">
        <v>205</v>
      </c>
    </row>
    <row r="97" spans="1:6" ht="13.5">
      <c r="A97">
        <v>2187</v>
      </c>
      <c r="B97" t="s">
        <v>349</v>
      </c>
      <c r="C97" t="s">
        <v>350</v>
      </c>
      <c r="D97" t="s">
        <v>948</v>
      </c>
      <c r="E97" s="137">
        <v>24430</v>
      </c>
      <c r="F97" t="s">
        <v>205</v>
      </c>
    </row>
    <row r="98" spans="1:6" ht="13.5">
      <c r="A98">
        <v>2996</v>
      </c>
      <c r="B98" t="s">
        <v>515</v>
      </c>
      <c r="C98" t="s">
        <v>516</v>
      </c>
      <c r="D98" t="s">
        <v>948</v>
      </c>
      <c r="E98" s="137">
        <v>25306</v>
      </c>
      <c r="F98" t="s">
        <v>970</v>
      </c>
    </row>
    <row r="99" spans="1:6" ht="13.5">
      <c r="A99">
        <v>4654</v>
      </c>
      <c r="B99" t="s">
        <v>480</v>
      </c>
      <c r="C99" t="s">
        <v>531</v>
      </c>
      <c r="D99" t="s">
        <v>948</v>
      </c>
      <c r="E99" s="137">
        <v>31209</v>
      </c>
      <c r="F99" t="s">
        <v>970</v>
      </c>
    </row>
    <row r="100" spans="1:6" ht="13.5">
      <c r="A100">
        <v>1506</v>
      </c>
      <c r="B100" t="s">
        <v>367</v>
      </c>
      <c r="C100" t="s">
        <v>530</v>
      </c>
      <c r="D100" t="s">
        <v>948</v>
      </c>
      <c r="E100" s="137">
        <v>24293</v>
      </c>
      <c r="F100" t="s">
        <v>970</v>
      </c>
    </row>
    <row r="101" spans="1:6" ht="13.5">
      <c r="A101">
        <v>754</v>
      </c>
      <c r="B101" t="s">
        <v>534</v>
      </c>
      <c r="C101" t="s">
        <v>529</v>
      </c>
      <c r="D101" t="s">
        <v>948</v>
      </c>
      <c r="E101" s="137">
        <v>36751</v>
      </c>
      <c r="F101" t="s">
        <v>970</v>
      </c>
    </row>
    <row r="102" spans="1:6" ht="13.5">
      <c r="A102">
        <v>1841</v>
      </c>
      <c r="B102" t="s">
        <v>316</v>
      </c>
      <c r="C102" t="s">
        <v>529</v>
      </c>
      <c r="D102" t="s">
        <v>948</v>
      </c>
      <c r="E102" s="137">
        <v>24501</v>
      </c>
      <c r="F102" t="s">
        <v>970</v>
      </c>
    </row>
    <row r="103" spans="1:6" ht="13.5">
      <c r="A103">
        <v>264</v>
      </c>
      <c r="B103" t="s">
        <v>271</v>
      </c>
      <c r="C103" t="s">
        <v>819</v>
      </c>
      <c r="D103" t="s">
        <v>948</v>
      </c>
      <c r="E103" s="137">
        <v>22302</v>
      </c>
      <c r="F103" t="s">
        <v>970</v>
      </c>
    </row>
    <row r="104" spans="1:6" ht="13.5">
      <c r="A104">
        <v>2219</v>
      </c>
      <c r="B104" t="s">
        <v>821</v>
      </c>
      <c r="C104" t="s">
        <v>820</v>
      </c>
      <c r="D104" t="s">
        <v>948</v>
      </c>
      <c r="E104" s="137">
        <v>38643</v>
      </c>
      <c r="F104" t="s">
        <v>970</v>
      </c>
    </row>
    <row r="105" spans="1:6" ht="13.5">
      <c r="A105">
        <v>4408</v>
      </c>
      <c r="B105" t="s">
        <v>822</v>
      </c>
      <c r="C105" t="s">
        <v>823</v>
      </c>
      <c r="D105" t="s">
        <v>948</v>
      </c>
      <c r="E105" s="137">
        <v>33354</v>
      </c>
      <c r="F105" t="s">
        <v>970</v>
      </c>
    </row>
    <row r="106" spans="1:6" ht="13.5">
      <c r="A106">
        <v>782</v>
      </c>
      <c r="B106" t="s">
        <v>971</v>
      </c>
      <c r="C106" t="s">
        <v>972</v>
      </c>
      <c r="D106" t="s">
        <v>948</v>
      </c>
      <c r="E106" s="137">
        <v>36526</v>
      </c>
      <c r="F106" t="s">
        <v>973</v>
      </c>
    </row>
    <row r="107" spans="1:6" ht="13.5">
      <c r="A107">
        <v>3717</v>
      </c>
      <c r="B107" t="s">
        <v>971</v>
      </c>
      <c r="C107" t="s">
        <v>974</v>
      </c>
      <c r="D107" t="s">
        <v>948</v>
      </c>
      <c r="E107" s="137">
        <v>36526</v>
      </c>
      <c r="F107" t="s">
        <v>973</v>
      </c>
    </row>
    <row r="108" spans="1:6" ht="13.5">
      <c r="A108">
        <v>4290</v>
      </c>
      <c r="B108" t="s">
        <v>971</v>
      </c>
      <c r="C108" t="s">
        <v>975</v>
      </c>
      <c r="D108" t="s">
        <v>948</v>
      </c>
      <c r="E108" s="137">
        <v>36526</v>
      </c>
      <c r="F108" t="s">
        <v>973</v>
      </c>
    </row>
    <row r="109" spans="1:6" ht="13.5">
      <c r="A109">
        <v>4296</v>
      </c>
      <c r="B109" t="s">
        <v>971</v>
      </c>
      <c r="C109" t="s">
        <v>976</v>
      </c>
      <c r="D109" t="s">
        <v>948</v>
      </c>
      <c r="E109" s="137">
        <v>36526</v>
      </c>
      <c r="F109" t="s">
        <v>973</v>
      </c>
    </row>
    <row r="110" spans="1:6" ht="13.5">
      <c r="A110">
        <v>101361</v>
      </c>
      <c r="B110" t="s">
        <v>343</v>
      </c>
      <c r="C110" t="s">
        <v>351</v>
      </c>
      <c r="D110" t="s">
        <v>948</v>
      </c>
      <c r="E110" s="137">
        <v>25877</v>
      </c>
      <c r="F110" t="s">
        <v>62</v>
      </c>
    </row>
    <row r="111" spans="1:6" ht="13.5">
      <c r="A111">
        <v>3508</v>
      </c>
      <c r="B111" t="s">
        <v>365</v>
      </c>
      <c r="C111" t="s">
        <v>366</v>
      </c>
      <c r="D111" t="s">
        <v>948</v>
      </c>
      <c r="E111" s="137">
        <v>30445</v>
      </c>
      <c r="F111" t="s">
        <v>62</v>
      </c>
    </row>
    <row r="112" spans="1:6" ht="13.5">
      <c r="A112">
        <v>3019</v>
      </c>
      <c r="B112" t="s">
        <v>352</v>
      </c>
      <c r="C112" t="s">
        <v>353</v>
      </c>
      <c r="D112" t="s">
        <v>948</v>
      </c>
      <c r="E112" s="137">
        <v>25822</v>
      </c>
      <c r="F112" t="s">
        <v>62</v>
      </c>
    </row>
    <row r="113" spans="1:6" ht="13.5">
      <c r="A113">
        <v>2809</v>
      </c>
      <c r="B113" t="s">
        <v>356</v>
      </c>
      <c r="C113" t="s">
        <v>357</v>
      </c>
      <c r="D113" t="s">
        <v>948</v>
      </c>
      <c r="E113" s="137">
        <v>28591</v>
      </c>
      <c r="F113" t="s">
        <v>62</v>
      </c>
    </row>
    <row r="114" spans="1:6" ht="13.5">
      <c r="A114">
        <v>3929</v>
      </c>
      <c r="B114" t="s">
        <v>265</v>
      </c>
      <c r="C114" t="s">
        <v>358</v>
      </c>
      <c r="D114" t="s">
        <v>948</v>
      </c>
      <c r="E114" s="137">
        <v>26730</v>
      </c>
      <c r="F114" t="s">
        <v>62</v>
      </c>
    </row>
    <row r="115" spans="1:6" ht="13.5">
      <c r="A115">
        <v>4684</v>
      </c>
      <c r="B115" t="s">
        <v>367</v>
      </c>
      <c r="C115" t="s">
        <v>368</v>
      </c>
      <c r="D115" t="s">
        <v>948</v>
      </c>
      <c r="E115" s="137">
        <v>27853</v>
      </c>
      <c r="F115" t="s">
        <v>62</v>
      </c>
    </row>
    <row r="116" spans="1:6" ht="13.5">
      <c r="A116">
        <v>2526</v>
      </c>
      <c r="B116" t="s">
        <v>373</v>
      </c>
      <c r="C116" t="s">
        <v>374</v>
      </c>
      <c r="D116" t="s">
        <v>948</v>
      </c>
      <c r="E116" s="137">
        <v>31111</v>
      </c>
      <c r="F116" t="s">
        <v>62</v>
      </c>
    </row>
    <row r="117" spans="1:6" ht="13.5">
      <c r="A117">
        <v>3402</v>
      </c>
      <c r="B117" t="s">
        <v>227</v>
      </c>
      <c r="C117" t="s">
        <v>364</v>
      </c>
      <c r="D117" t="s">
        <v>948</v>
      </c>
      <c r="E117" s="137">
        <v>25777</v>
      </c>
      <c r="F117" t="s">
        <v>62</v>
      </c>
    </row>
    <row r="118" spans="1:6" ht="13.5">
      <c r="A118">
        <v>3706</v>
      </c>
      <c r="B118" t="s">
        <v>231</v>
      </c>
      <c r="C118" t="s">
        <v>359</v>
      </c>
      <c r="D118" t="s">
        <v>948</v>
      </c>
      <c r="E118" s="137">
        <v>23079</v>
      </c>
      <c r="F118" t="s">
        <v>62</v>
      </c>
    </row>
    <row r="119" spans="1:6" ht="13.5">
      <c r="A119">
        <v>4376</v>
      </c>
      <c r="B119" t="s">
        <v>360</v>
      </c>
      <c r="C119" t="s">
        <v>361</v>
      </c>
      <c r="D119" t="s">
        <v>977</v>
      </c>
      <c r="E119" s="137">
        <v>26093</v>
      </c>
      <c r="F119" t="s">
        <v>62</v>
      </c>
    </row>
    <row r="120" spans="1:6" ht="13.5">
      <c r="A120">
        <v>4367</v>
      </c>
      <c r="B120" t="s">
        <v>354</v>
      </c>
      <c r="C120" t="s">
        <v>355</v>
      </c>
      <c r="D120" t="s">
        <v>951</v>
      </c>
      <c r="E120" s="137">
        <v>19910</v>
      </c>
      <c r="F120" t="s">
        <v>62</v>
      </c>
    </row>
    <row r="121" spans="1:6" ht="13.5">
      <c r="A121">
        <v>2066</v>
      </c>
      <c r="B121" t="s">
        <v>263</v>
      </c>
      <c r="C121" t="s">
        <v>372</v>
      </c>
      <c r="D121" t="s">
        <v>948</v>
      </c>
      <c r="E121" s="137">
        <v>22565</v>
      </c>
      <c r="F121" t="s">
        <v>62</v>
      </c>
    </row>
    <row r="122" spans="1:6" ht="13.5">
      <c r="A122">
        <v>3678</v>
      </c>
      <c r="B122" t="s">
        <v>794</v>
      </c>
      <c r="C122" t="s">
        <v>978</v>
      </c>
      <c r="D122" t="s">
        <v>979</v>
      </c>
      <c r="E122" s="137">
        <v>28372</v>
      </c>
      <c r="F122" t="s">
        <v>62</v>
      </c>
    </row>
    <row r="123" spans="1:6" ht="13.5">
      <c r="A123">
        <v>3918</v>
      </c>
      <c r="B123" t="s">
        <v>801</v>
      </c>
      <c r="C123" t="s">
        <v>980</v>
      </c>
      <c r="D123" t="s">
        <v>948</v>
      </c>
      <c r="E123" s="137">
        <v>36526</v>
      </c>
      <c r="F123" t="s">
        <v>62</v>
      </c>
    </row>
    <row r="124" spans="1:6" ht="13.5">
      <c r="A124">
        <v>3915</v>
      </c>
      <c r="B124" t="s">
        <v>773</v>
      </c>
      <c r="C124" t="s">
        <v>981</v>
      </c>
      <c r="D124" t="s">
        <v>948</v>
      </c>
      <c r="E124" s="137">
        <v>33848</v>
      </c>
      <c r="F124" t="s">
        <v>62</v>
      </c>
    </row>
    <row r="125" spans="1:6" ht="13.5">
      <c r="A125">
        <v>2807</v>
      </c>
      <c r="B125" t="s">
        <v>375</v>
      </c>
      <c r="C125" t="s">
        <v>376</v>
      </c>
      <c r="D125" t="s">
        <v>951</v>
      </c>
      <c r="E125" s="137">
        <v>24399</v>
      </c>
      <c r="F125" t="s">
        <v>62</v>
      </c>
    </row>
    <row r="126" spans="1:6" ht="13.5">
      <c r="A126">
        <v>4143</v>
      </c>
      <c r="B126" t="s">
        <v>362</v>
      </c>
      <c r="C126" t="s">
        <v>363</v>
      </c>
      <c r="D126" t="s">
        <v>948</v>
      </c>
      <c r="E126" s="137">
        <v>21428</v>
      </c>
      <c r="F126" t="s">
        <v>62</v>
      </c>
    </row>
    <row r="127" spans="1:6" ht="13.5">
      <c r="A127">
        <v>40</v>
      </c>
      <c r="B127" t="s">
        <v>369</v>
      </c>
      <c r="C127" t="s">
        <v>370</v>
      </c>
      <c r="D127" t="s">
        <v>948</v>
      </c>
      <c r="E127" s="137">
        <v>20096</v>
      </c>
      <c r="F127" t="s">
        <v>62</v>
      </c>
    </row>
    <row r="128" spans="1:6" ht="13.5">
      <c r="A128">
        <v>3826</v>
      </c>
      <c r="B128" t="s">
        <v>798</v>
      </c>
      <c r="C128" t="s">
        <v>799</v>
      </c>
      <c r="D128" t="s">
        <v>952</v>
      </c>
      <c r="E128" s="137">
        <v>33817</v>
      </c>
      <c r="F128" t="s">
        <v>62</v>
      </c>
    </row>
    <row r="129" spans="1:6" ht="13.5">
      <c r="A129">
        <v>3023</v>
      </c>
      <c r="B129" t="s">
        <v>569</v>
      </c>
      <c r="C129" t="s">
        <v>982</v>
      </c>
      <c r="D129" t="s">
        <v>948</v>
      </c>
      <c r="E129" s="137">
        <v>28033</v>
      </c>
      <c r="F129" t="s">
        <v>62</v>
      </c>
    </row>
    <row r="130" spans="1:6" ht="13.5">
      <c r="A130">
        <v>4429</v>
      </c>
      <c r="B130" t="s">
        <v>377</v>
      </c>
      <c r="C130" t="s">
        <v>378</v>
      </c>
      <c r="D130" t="s">
        <v>948</v>
      </c>
      <c r="E130" s="137">
        <v>26459</v>
      </c>
      <c r="F130" t="s">
        <v>62</v>
      </c>
    </row>
    <row r="131" spans="1:6" ht="13.5">
      <c r="A131">
        <v>3679</v>
      </c>
      <c r="B131" t="s">
        <v>795</v>
      </c>
      <c r="C131" t="s">
        <v>796</v>
      </c>
      <c r="D131" t="s">
        <v>983</v>
      </c>
      <c r="E131" s="137">
        <v>32425</v>
      </c>
      <c r="F131" t="s">
        <v>62</v>
      </c>
    </row>
    <row r="132" spans="1:6" ht="13.5">
      <c r="A132">
        <v>4093</v>
      </c>
      <c r="B132" t="s">
        <v>298</v>
      </c>
      <c r="C132" t="s">
        <v>984</v>
      </c>
      <c r="D132" t="s">
        <v>983</v>
      </c>
      <c r="E132" s="137">
        <v>32707</v>
      </c>
      <c r="F132" t="s">
        <v>62</v>
      </c>
    </row>
    <row r="133" spans="1:6" ht="13.5">
      <c r="A133">
        <v>1840</v>
      </c>
      <c r="B133" t="s">
        <v>380</v>
      </c>
      <c r="C133" t="s">
        <v>382</v>
      </c>
      <c r="D133" t="s">
        <v>948</v>
      </c>
      <c r="E133" s="137">
        <v>26753</v>
      </c>
      <c r="F133" t="s">
        <v>68</v>
      </c>
    </row>
    <row r="134" spans="1:6" ht="13.5">
      <c r="A134">
        <v>1018</v>
      </c>
      <c r="B134" t="s">
        <v>275</v>
      </c>
      <c r="C134" t="s">
        <v>385</v>
      </c>
      <c r="D134" t="s">
        <v>948</v>
      </c>
      <c r="E134" s="137">
        <v>23433</v>
      </c>
      <c r="F134" t="s">
        <v>68</v>
      </c>
    </row>
    <row r="135" spans="1:6" ht="13.5">
      <c r="A135">
        <v>3425</v>
      </c>
      <c r="B135" t="s">
        <v>323</v>
      </c>
      <c r="C135" t="s">
        <v>732</v>
      </c>
      <c r="D135" t="s">
        <v>948</v>
      </c>
      <c r="E135" s="137">
        <v>24212</v>
      </c>
      <c r="F135" t="s">
        <v>68</v>
      </c>
    </row>
    <row r="136" spans="1:6" ht="13.5">
      <c r="A136">
        <v>4679</v>
      </c>
      <c r="B136" t="s">
        <v>383</v>
      </c>
      <c r="C136" t="s">
        <v>845</v>
      </c>
      <c r="D136" t="s">
        <v>948</v>
      </c>
      <c r="E136" s="137">
        <v>23803</v>
      </c>
      <c r="F136" t="s">
        <v>68</v>
      </c>
    </row>
    <row r="137" spans="1:6" ht="13.5">
      <c r="A137">
        <v>802341</v>
      </c>
      <c r="B137" t="s">
        <v>985</v>
      </c>
      <c r="C137" t="s">
        <v>986</v>
      </c>
      <c r="D137" t="s">
        <v>987</v>
      </c>
      <c r="E137" s="137">
        <v>34509</v>
      </c>
      <c r="F137" t="s">
        <v>68</v>
      </c>
    </row>
    <row r="138" spans="1:6" ht="13.5">
      <c r="A138">
        <v>4364</v>
      </c>
      <c r="B138" t="s">
        <v>305</v>
      </c>
      <c r="C138" t="s">
        <v>384</v>
      </c>
      <c r="D138" t="s">
        <v>948</v>
      </c>
      <c r="E138" s="137">
        <v>23266</v>
      </c>
      <c r="F138" t="s">
        <v>68</v>
      </c>
    </row>
    <row r="139" spans="1:6" ht="13.5">
      <c r="A139">
        <v>3475</v>
      </c>
      <c r="B139" t="s">
        <v>290</v>
      </c>
      <c r="C139" t="s">
        <v>379</v>
      </c>
      <c r="D139" t="s">
        <v>948</v>
      </c>
      <c r="E139" s="137">
        <v>26003</v>
      </c>
      <c r="F139" t="s">
        <v>68</v>
      </c>
    </row>
    <row r="140" spans="1:6" ht="13.5">
      <c r="A140">
        <v>605511</v>
      </c>
      <c r="B140" t="s">
        <v>326</v>
      </c>
      <c r="C140" t="s">
        <v>388</v>
      </c>
      <c r="D140" t="s">
        <v>948</v>
      </c>
      <c r="E140" s="137">
        <v>30638</v>
      </c>
      <c r="F140" t="s">
        <v>68</v>
      </c>
    </row>
    <row r="141" spans="1:6" ht="13.5">
      <c r="A141">
        <v>1398</v>
      </c>
      <c r="B141" t="s">
        <v>371</v>
      </c>
      <c r="C141" t="s">
        <v>387</v>
      </c>
      <c r="D141" t="s">
        <v>967</v>
      </c>
      <c r="E141" s="137">
        <v>29241</v>
      </c>
      <c r="F141" t="s">
        <v>68</v>
      </c>
    </row>
    <row r="142" spans="1:6" ht="13.5">
      <c r="A142">
        <v>4366</v>
      </c>
      <c r="B142" t="s">
        <v>362</v>
      </c>
      <c r="C142" t="s">
        <v>386</v>
      </c>
      <c r="D142" t="s">
        <v>948</v>
      </c>
      <c r="E142" s="137">
        <v>20749</v>
      </c>
      <c r="F142" t="s">
        <v>68</v>
      </c>
    </row>
    <row r="143" spans="1:6" ht="13.5">
      <c r="A143">
        <v>4696</v>
      </c>
      <c r="B143" t="s">
        <v>349</v>
      </c>
      <c r="C143" t="s">
        <v>391</v>
      </c>
      <c r="D143" t="s">
        <v>948</v>
      </c>
      <c r="E143" s="137">
        <v>23480</v>
      </c>
      <c r="F143" t="s">
        <v>68</v>
      </c>
    </row>
    <row r="144" spans="1:6" ht="13.5">
      <c r="A144">
        <v>172</v>
      </c>
      <c r="B144" t="s">
        <v>316</v>
      </c>
      <c r="C144" t="s">
        <v>843</v>
      </c>
      <c r="D144" t="s">
        <v>948</v>
      </c>
      <c r="E144" s="137">
        <v>22462</v>
      </c>
      <c r="F144" t="s">
        <v>68</v>
      </c>
    </row>
    <row r="145" spans="1:6" ht="13.5">
      <c r="A145">
        <v>3218</v>
      </c>
      <c r="B145" t="s">
        <v>844</v>
      </c>
      <c r="C145" t="s">
        <v>395</v>
      </c>
      <c r="D145" t="s">
        <v>948</v>
      </c>
      <c r="E145" s="137">
        <v>31600</v>
      </c>
      <c r="F145" t="s">
        <v>68</v>
      </c>
    </row>
    <row r="146" spans="1:6" ht="13.5">
      <c r="A146">
        <v>4412</v>
      </c>
      <c r="B146" t="s">
        <v>988</v>
      </c>
      <c r="C146" t="s">
        <v>989</v>
      </c>
      <c r="D146" t="s">
        <v>948</v>
      </c>
      <c r="E146" s="137">
        <v>20405</v>
      </c>
      <c r="F146" t="s">
        <v>68</v>
      </c>
    </row>
    <row r="147" spans="1:6" ht="13.5">
      <c r="A147">
        <v>2786</v>
      </c>
      <c r="B147" t="s">
        <v>298</v>
      </c>
      <c r="C147" t="s">
        <v>392</v>
      </c>
      <c r="D147" t="s">
        <v>948</v>
      </c>
      <c r="E147" s="137">
        <v>32582</v>
      </c>
      <c r="F147" t="s">
        <v>68</v>
      </c>
    </row>
    <row r="148" spans="1:6" ht="13.5">
      <c r="A148">
        <v>4251</v>
      </c>
      <c r="B148" t="s">
        <v>389</v>
      </c>
      <c r="C148" t="s">
        <v>390</v>
      </c>
      <c r="D148" t="s">
        <v>948</v>
      </c>
      <c r="E148" s="137">
        <v>22597</v>
      </c>
      <c r="F148" t="s">
        <v>68</v>
      </c>
    </row>
    <row r="149" spans="1:6" ht="13.5">
      <c r="A149">
        <v>4695</v>
      </c>
      <c r="B149" t="s">
        <v>349</v>
      </c>
      <c r="C149" t="s">
        <v>396</v>
      </c>
      <c r="D149" t="s">
        <v>948</v>
      </c>
      <c r="E149" s="137">
        <v>19669</v>
      </c>
      <c r="F149" t="s">
        <v>68</v>
      </c>
    </row>
    <row r="150" spans="1:6" ht="13.5">
      <c r="A150">
        <v>4533</v>
      </c>
      <c r="B150" t="s">
        <v>393</v>
      </c>
      <c r="C150" t="s">
        <v>394</v>
      </c>
      <c r="D150" t="s">
        <v>948</v>
      </c>
      <c r="E150" s="137">
        <v>22965</v>
      </c>
      <c r="F150" t="s">
        <v>68</v>
      </c>
    </row>
    <row r="151" spans="1:6" ht="13.5">
      <c r="A151">
        <v>4094</v>
      </c>
      <c r="B151" t="s">
        <v>271</v>
      </c>
      <c r="C151" t="s">
        <v>990</v>
      </c>
      <c r="D151" t="s">
        <v>948</v>
      </c>
      <c r="E151" s="137">
        <v>34444</v>
      </c>
      <c r="F151" t="s">
        <v>68</v>
      </c>
    </row>
    <row r="152" spans="1:6" ht="13.5">
      <c r="A152">
        <v>3688</v>
      </c>
      <c r="B152" t="s">
        <v>771</v>
      </c>
      <c r="C152" t="s">
        <v>772</v>
      </c>
      <c r="D152" t="s">
        <v>991</v>
      </c>
      <c r="E152" s="137">
        <v>34243</v>
      </c>
      <c r="F152" t="s">
        <v>411</v>
      </c>
    </row>
    <row r="153" spans="1:6" ht="13.5">
      <c r="A153">
        <v>4075</v>
      </c>
      <c r="B153" t="s">
        <v>992</v>
      </c>
      <c r="C153" t="s">
        <v>993</v>
      </c>
      <c r="D153" t="s">
        <v>991</v>
      </c>
      <c r="E153" s="137">
        <v>33779</v>
      </c>
      <c r="F153" t="s">
        <v>411</v>
      </c>
    </row>
    <row r="154" spans="1:6" ht="13.5">
      <c r="A154">
        <v>3640</v>
      </c>
      <c r="B154" t="s">
        <v>535</v>
      </c>
      <c r="C154" t="s">
        <v>808</v>
      </c>
      <c r="D154" t="s">
        <v>991</v>
      </c>
      <c r="E154" s="137">
        <v>34036</v>
      </c>
      <c r="F154" t="s">
        <v>411</v>
      </c>
    </row>
    <row r="155" spans="1:6" ht="13.5">
      <c r="A155">
        <v>3666</v>
      </c>
      <c r="B155" t="s">
        <v>240</v>
      </c>
      <c r="C155" t="s">
        <v>766</v>
      </c>
      <c r="D155" t="s">
        <v>994</v>
      </c>
      <c r="E155" s="137">
        <v>35549</v>
      </c>
      <c r="F155" t="s">
        <v>411</v>
      </c>
    </row>
    <row r="156" spans="1:6" ht="13.5">
      <c r="A156">
        <v>4702</v>
      </c>
      <c r="B156" t="s">
        <v>434</v>
      </c>
      <c r="C156" t="s">
        <v>595</v>
      </c>
      <c r="D156" t="s">
        <v>948</v>
      </c>
      <c r="E156" s="137">
        <v>36045</v>
      </c>
      <c r="F156" t="s">
        <v>411</v>
      </c>
    </row>
    <row r="157" spans="1:6" ht="13.5">
      <c r="A157">
        <v>602775</v>
      </c>
      <c r="B157" t="s">
        <v>995</v>
      </c>
      <c r="C157" t="s">
        <v>996</v>
      </c>
      <c r="D157" t="s">
        <v>949</v>
      </c>
      <c r="E157" s="137">
        <v>26579</v>
      </c>
      <c r="F157" t="s">
        <v>411</v>
      </c>
    </row>
    <row r="158" spans="1:6" ht="13.5">
      <c r="A158">
        <v>3635</v>
      </c>
      <c r="B158" t="s">
        <v>815</v>
      </c>
      <c r="C158" t="s">
        <v>816</v>
      </c>
      <c r="D158" t="s">
        <v>950</v>
      </c>
      <c r="E158" s="137">
        <v>34948</v>
      </c>
      <c r="F158" t="s">
        <v>411</v>
      </c>
    </row>
    <row r="159" spans="1:6" ht="13.5">
      <c r="A159">
        <v>3638</v>
      </c>
      <c r="B159" t="s">
        <v>700</v>
      </c>
      <c r="C159" t="s">
        <v>817</v>
      </c>
      <c r="D159" t="s">
        <v>948</v>
      </c>
      <c r="E159" s="137">
        <v>35304</v>
      </c>
      <c r="F159" t="s">
        <v>411</v>
      </c>
    </row>
    <row r="160" spans="1:6" ht="13.5">
      <c r="A160">
        <v>4043</v>
      </c>
      <c r="B160" t="s">
        <v>997</v>
      </c>
      <c r="C160" t="s">
        <v>998</v>
      </c>
      <c r="D160" t="s">
        <v>950</v>
      </c>
      <c r="E160" s="137">
        <v>37027</v>
      </c>
      <c r="F160" t="s">
        <v>411</v>
      </c>
    </row>
    <row r="161" spans="1:6" ht="13.5">
      <c r="A161">
        <v>2981</v>
      </c>
      <c r="B161" t="s">
        <v>473</v>
      </c>
      <c r="C161" t="s">
        <v>596</v>
      </c>
      <c r="D161" t="s">
        <v>948</v>
      </c>
      <c r="E161" s="137">
        <v>26741</v>
      </c>
      <c r="F161" t="s">
        <v>411</v>
      </c>
    </row>
    <row r="162" spans="1:6" ht="13.5">
      <c r="A162">
        <v>4025</v>
      </c>
      <c r="B162" t="s">
        <v>263</v>
      </c>
      <c r="C162" t="s">
        <v>414</v>
      </c>
      <c r="D162" t="s">
        <v>948</v>
      </c>
      <c r="E162" s="137">
        <v>26415</v>
      </c>
      <c r="F162" t="s">
        <v>411</v>
      </c>
    </row>
    <row r="163" spans="1:6" ht="13.5">
      <c r="A163">
        <v>4586</v>
      </c>
      <c r="B163" t="s">
        <v>409</v>
      </c>
      <c r="C163" t="s">
        <v>410</v>
      </c>
      <c r="D163" t="s">
        <v>948</v>
      </c>
      <c r="E163" s="137">
        <v>31669</v>
      </c>
      <c r="F163" t="s">
        <v>411</v>
      </c>
    </row>
    <row r="164" spans="1:6" ht="13.5">
      <c r="A164">
        <v>690</v>
      </c>
      <c r="B164" t="s">
        <v>412</v>
      </c>
      <c r="C164" t="s">
        <v>413</v>
      </c>
      <c r="D164" t="s">
        <v>991</v>
      </c>
      <c r="E164" s="137">
        <v>31685</v>
      </c>
      <c r="F164" t="s">
        <v>411</v>
      </c>
    </row>
    <row r="165" spans="1:6" ht="13.5">
      <c r="A165">
        <v>65</v>
      </c>
      <c r="B165" t="s">
        <v>417</v>
      </c>
      <c r="C165" t="s">
        <v>304</v>
      </c>
      <c r="D165" t="s">
        <v>948</v>
      </c>
      <c r="E165" s="137">
        <v>25509</v>
      </c>
      <c r="F165" t="s">
        <v>411</v>
      </c>
    </row>
    <row r="166" spans="1:6" ht="13.5">
      <c r="A166">
        <v>3718</v>
      </c>
      <c r="B166" t="s">
        <v>421</v>
      </c>
      <c r="C166" t="s">
        <v>422</v>
      </c>
      <c r="D166" t="s">
        <v>948</v>
      </c>
      <c r="E166" s="137">
        <v>25755</v>
      </c>
      <c r="F166" t="s">
        <v>411</v>
      </c>
    </row>
    <row r="167" spans="1:6" ht="13.5">
      <c r="A167">
        <v>1179</v>
      </c>
      <c r="B167" t="s">
        <v>415</v>
      </c>
      <c r="C167" t="s">
        <v>416</v>
      </c>
      <c r="D167" t="s">
        <v>991</v>
      </c>
      <c r="E167" s="137">
        <v>28792</v>
      </c>
      <c r="F167" t="s">
        <v>411</v>
      </c>
    </row>
    <row r="168" spans="1:6" ht="13.5">
      <c r="A168">
        <v>734</v>
      </c>
      <c r="B168" t="s">
        <v>618</v>
      </c>
      <c r="C168" t="s">
        <v>619</v>
      </c>
      <c r="D168" t="s">
        <v>948</v>
      </c>
      <c r="E168" s="137">
        <v>26957</v>
      </c>
      <c r="F168" t="s">
        <v>411</v>
      </c>
    </row>
    <row r="169" spans="1:6" ht="13.5">
      <c r="A169">
        <v>1157</v>
      </c>
      <c r="B169" t="s">
        <v>419</v>
      </c>
      <c r="C169" t="s">
        <v>420</v>
      </c>
      <c r="D169" t="s">
        <v>948</v>
      </c>
      <c r="E169" s="137">
        <v>23358</v>
      </c>
      <c r="F169" t="s">
        <v>411</v>
      </c>
    </row>
    <row r="170" spans="1:6" ht="13.5">
      <c r="A170">
        <v>4098</v>
      </c>
      <c r="B170" t="s">
        <v>371</v>
      </c>
      <c r="C170" t="s">
        <v>427</v>
      </c>
      <c r="D170" t="s">
        <v>948</v>
      </c>
      <c r="E170" s="137">
        <v>23377</v>
      </c>
      <c r="F170" t="s">
        <v>411</v>
      </c>
    </row>
    <row r="171" spans="1:6" ht="13.5">
      <c r="A171">
        <v>108</v>
      </c>
      <c r="B171" t="s">
        <v>303</v>
      </c>
      <c r="C171" t="s">
        <v>426</v>
      </c>
      <c r="D171" t="s">
        <v>948</v>
      </c>
      <c r="E171" s="137">
        <v>22293</v>
      </c>
      <c r="F171" t="s">
        <v>411</v>
      </c>
    </row>
    <row r="172" spans="1:6" ht="13.5">
      <c r="A172">
        <v>400</v>
      </c>
      <c r="B172" t="s">
        <v>323</v>
      </c>
      <c r="C172" t="s">
        <v>428</v>
      </c>
      <c r="D172" t="s">
        <v>948</v>
      </c>
      <c r="E172" s="137">
        <v>25831</v>
      </c>
      <c r="F172" t="s">
        <v>411</v>
      </c>
    </row>
    <row r="173" spans="1:6" ht="13.5">
      <c r="A173">
        <v>3962</v>
      </c>
      <c r="B173" t="s">
        <v>999</v>
      </c>
      <c r="C173" t="s">
        <v>428</v>
      </c>
      <c r="E173" s="137">
        <v>35631</v>
      </c>
      <c r="F173" t="s">
        <v>411</v>
      </c>
    </row>
    <row r="174" spans="1:6" ht="13.5">
      <c r="A174">
        <v>4099</v>
      </c>
      <c r="B174" t="s">
        <v>265</v>
      </c>
      <c r="C174" t="s">
        <v>423</v>
      </c>
      <c r="D174" t="s">
        <v>948</v>
      </c>
      <c r="E174" s="137">
        <v>26742</v>
      </c>
      <c r="F174" t="s">
        <v>411</v>
      </c>
    </row>
    <row r="175" spans="1:6" ht="13.5">
      <c r="A175">
        <v>3491</v>
      </c>
      <c r="B175" t="s">
        <v>383</v>
      </c>
      <c r="C175" t="s">
        <v>424</v>
      </c>
      <c r="D175" t="s">
        <v>948</v>
      </c>
      <c r="E175" s="137">
        <v>22300</v>
      </c>
      <c r="F175" t="s">
        <v>411</v>
      </c>
    </row>
    <row r="176" spans="1:6" ht="13.5">
      <c r="A176">
        <v>3995</v>
      </c>
      <c r="B176" t="s">
        <v>371</v>
      </c>
      <c r="C176" t="s">
        <v>425</v>
      </c>
      <c r="D176" t="s">
        <v>948</v>
      </c>
      <c r="E176" s="137">
        <v>21918</v>
      </c>
      <c r="F176" t="s">
        <v>411</v>
      </c>
    </row>
    <row r="177" spans="1:6" ht="13.5">
      <c r="A177">
        <v>4527</v>
      </c>
      <c r="B177" t="s">
        <v>681</v>
      </c>
      <c r="C177" t="s">
        <v>760</v>
      </c>
      <c r="D177" t="s">
        <v>948</v>
      </c>
      <c r="E177" s="137">
        <v>28255</v>
      </c>
      <c r="F177" t="s">
        <v>411</v>
      </c>
    </row>
    <row r="178" spans="1:6" ht="13.5">
      <c r="A178">
        <v>3720</v>
      </c>
      <c r="B178" t="s">
        <v>237</v>
      </c>
      <c r="C178" t="s">
        <v>429</v>
      </c>
      <c r="D178" t="s">
        <v>948</v>
      </c>
      <c r="E178" s="137">
        <v>22122</v>
      </c>
      <c r="F178" t="s">
        <v>411</v>
      </c>
    </row>
    <row r="179" spans="1:6" ht="13.5">
      <c r="A179">
        <v>2642</v>
      </c>
      <c r="B179" t="s">
        <v>441</v>
      </c>
      <c r="C179" t="s">
        <v>442</v>
      </c>
      <c r="D179" t="s">
        <v>948</v>
      </c>
      <c r="E179" s="137">
        <v>38973</v>
      </c>
      <c r="F179" t="s">
        <v>411</v>
      </c>
    </row>
    <row r="180" spans="1:17" ht="13.5">
      <c r="A180">
        <v>2125</v>
      </c>
      <c r="B180" t="s">
        <v>430</v>
      </c>
      <c r="C180" t="s">
        <v>431</v>
      </c>
      <c r="D180" t="s">
        <v>948</v>
      </c>
      <c r="E180" s="137">
        <v>28314</v>
      </c>
      <c r="F180" t="s">
        <v>411</v>
      </c>
      <c r="N180" s="38" t="s">
        <v>762</v>
      </c>
      <c r="O180" s="38" t="s">
        <v>762</v>
      </c>
      <c r="P180" s="38" t="s">
        <v>762</v>
      </c>
      <c r="Q180" s="38" t="s">
        <v>762</v>
      </c>
    </row>
    <row r="181" spans="1:17" ht="13.5">
      <c r="A181">
        <v>4189</v>
      </c>
      <c r="B181" t="s">
        <v>314</v>
      </c>
      <c r="C181" t="s">
        <v>429</v>
      </c>
      <c r="D181" t="s">
        <v>948</v>
      </c>
      <c r="E181" s="137">
        <v>20406</v>
      </c>
      <c r="F181" t="s">
        <v>411</v>
      </c>
      <c r="N181" s="38" t="s">
        <v>762</v>
      </c>
      <c r="O181" s="38" t="s">
        <v>762</v>
      </c>
      <c r="P181" s="38" t="s">
        <v>762</v>
      </c>
      <c r="Q181" s="38" t="s">
        <v>762</v>
      </c>
    </row>
    <row r="182" spans="1:17" ht="13.5">
      <c r="A182">
        <v>4035</v>
      </c>
      <c r="B182" t="s">
        <v>874</v>
      </c>
      <c r="C182" t="s">
        <v>1000</v>
      </c>
      <c r="D182" t="s">
        <v>948</v>
      </c>
      <c r="E182" s="137">
        <v>32795</v>
      </c>
      <c r="F182" t="s">
        <v>411</v>
      </c>
      <c r="N182" s="38" t="s">
        <v>762</v>
      </c>
      <c r="O182" s="38" t="s">
        <v>762</v>
      </c>
      <c r="P182" s="38" t="s">
        <v>762</v>
      </c>
      <c r="Q182" s="38" t="s">
        <v>762</v>
      </c>
    </row>
    <row r="183" spans="1:17" ht="13.5">
      <c r="A183">
        <v>4730</v>
      </c>
      <c r="B183" t="s">
        <v>262</v>
      </c>
      <c r="C183" t="s">
        <v>432</v>
      </c>
      <c r="D183" t="s">
        <v>948</v>
      </c>
      <c r="E183" s="137">
        <v>23744</v>
      </c>
      <c r="F183" t="s">
        <v>411</v>
      </c>
      <c r="N183" s="38" t="s">
        <v>762</v>
      </c>
      <c r="O183" s="38" t="s">
        <v>762</v>
      </c>
      <c r="P183" s="38" t="s">
        <v>762</v>
      </c>
      <c r="Q183" s="38" t="s">
        <v>762</v>
      </c>
    </row>
    <row r="184" spans="1:17" ht="13.5">
      <c r="A184">
        <v>4737</v>
      </c>
      <c r="B184" t="s">
        <v>434</v>
      </c>
      <c r="C184" t="s">
        <v>435</v>
      </c>
      <c r="D184" t="s">
        <v>948</v>
      </c>
      <c r="E184" s="137">
        <v>29214</v>
      </c>
      <c r="F184" t="s">
        <v>411</v>
      </c>
      <c r="N184" s="38" t="s">
        <v>762</v>
      </c>
      <c r="O184" s="38" t="s">
        <v>762</v>
      </c>
      <c r="P184" s="38" t="s">
        <v>762</v>
      </c>
      <c r="Q184" s="38" t="s">
        <v>762</v>
      </c>
    </row>
    <row r="185" spans="1:17" ht="13.5">
      <c r="A185">
        <v>4493</v>
      </c>
      <c r="B185" t="s">
        <v>290</v>
      </c>
      <c r="C185" t="s">
        <v>433</v>
      </c>
      <c r="D185" t="s">
        <v>948</v>
      </c>
      <c r="E185" s="137">
        <v>23002</v>
      </c>
      <c r="F185" t="s">
        <v>411</v>
      </c>
      <c r="N185" s="38" t="s">
        <v>762</v>
      </c>
      <c r="O185" s="38" t="s">
        <v>762</v>
      </c>
      <c r="P185" s="38" t="s">
        <v>762</v>
      </c>
      <c r="Q185" s="38" t="s">
        <v>762</v>
      </c>
    </row>
    <row r="186" spans="1:17" ht="13.5">
      <c r="A186">
        <v>3680</v>
      </c>
      <c r="B186" t="s">
        <v>649</v>
      </c>
      <c r="C186" t="s">
        <v>782</v>
      </c>
      <c r="E186" s="137">
        <v>22924</v>
      </c>
      <c r="F186" t="s">
        <v>411</v>
      </c>
      <c r="N186" s="38" t="s">
        <v>762</v>
      </c>
      <c r="O186" s="38" t="s">
        <v>762</v>
      </c>
      <c r="P186" s="38" t="s">
        <v>762</v>
      </c>
      <c r="Q186" s="38" t="s">
        <v>762</v>
      </c>
    </row>
    <row r="187" spans="1:17" ht="13.5">
      <c r="A187">
        <v>4729</v>
      </c>
      <c r="B187" t="s">
        <v>783</v>
      </c>
      <c r="C187" t="s">
        <v>432</v>
      </c>
      <c r="D187" t="s">
        <v>948</v>
      </c>
      <c r="E187" s="137">
        <v>32310</v>
      </c>
      <c r="F187" t="s">
        <v>411</v>
      </c>
      <c r="N187" s="38" t="s">
        <v>762</v>
      </c>
      <c r="O187" s="38" t="s">
        <v>762</v>
      </c>
      <c r="P187" s="38" t="s">
        <v>762</v>
      </c>
      <c r="Q187" s="38" t="s">
        <v>762</v>
      </c>
    </row>
    <row r="188" spans="1:17" ht="13.5">
      <c r="A188">
        <v>4116</v>
      </c>
      <c r="B188" t="s">
        <v>438</v>
      </c>
      <c r="C188" t="s">
        <v>433</v>
      </c>
      <c r="D188" t="s">
        <v>948</v>
      </c>
      <c r="E188" s="137">
        <v>23002</v>
      </c>
      <c r="F188" t="s">
        <v>411</v>
      </c>
      <c r="N188" s="38" t="s">
        <v>762</v>
      </c>
      <c r="O188" s="38" t="s">
        <v>762</v>
      </c>
      <c r="P188" s="38" t="s">
        <v>762</v>
      </c>
      <c r="Q188" s="38" t="s">
        <v>762</v>
      </c>
    </row>
    <row r="189" spans="1:17" ht="13.5">
      <c r="A189">
        <v>3681</v>
      </c>
      <c r="B189" t="s">
        <v>419</v>
      </c>
      <c r="C189" t="s">
        <v>304</v>
      </c>
      <c r="E189" s="137">
        <v>22925</v>
      </c>
      <c r="F189" t="s">
        <v>411</v>
      </c>
      <c r="N189" s="38" t="s">
        <v>762</v>
      </c>
      <c r="O189" s="38" t="s">
        <v>762</v>
      </c>
      <c r="P189" s="38" t="s">
        <v>762</v>
      </c>
      <c r="Q189" s="38" t="s">
        <v>762</v>
      </c>
    </row>
    <row r="190" spans="1:17" ht="13.5">
      <c r="A190">
        <v>3317</v>
      </c>
      <c r="B190" t="s">
        <v>362</v>
      </c>
      <c r="C190" t="s">
        <v>440</v>
      </c>
      <c r="D190" t="s">
        <v>948</v>
      </c>
      <c r="E190" s="137">
        <v>24142</v>
      </c>
      <c r="F190" t="s">
        <v>411</v>
      </c>
      <c r="N190" s="38" t="s">
        <v>762</v>
      </c>
      <c r="O190" s="38" t="s">
        <v>762</v>
      </c>
      <c r="P190" s="38" t="s">
        <v>762</v>
      </c>
      <c r="Q190" s="38" t="s">
        <v>762</v>
      </c>
    </row>
    <row r="191" spans="1:17" ht="13.5">
      <c r="A191">
        <v>1197</v>
      </c>
      <c r="B191" t="s">
        <v>436</v>
      </c>
      <c r="C191" t="s">
        <v>437</v>
      </c>
      <c r="D191" t="s">
        <v>948</v>
      </c>
      <c r="E191" s="137">
        <v>21642</v>
      </c>
      <c r="F191" t="s">
        <v>411</v>
      </c>
      <c r="N191" s="38" t="s">
        <v>762</v>
      </c>
      <c r="O191" s="38" t="s">
        <v>762</v>
      </c>
      <c r="P191" s="38" t="s">
        <v>762</v>
      </c>
      <c r="Q191" s="38" t="s">
        <v>762</v>
      </c>
    </row>
    <row r="192" spans="1:17" ht="13.5">
      <c r="A192">
        <v>944</v>
      </c>
      <c r="B192" t="s">
        <v>439</v>
      </c>
      <c r="C192" t="s">
        <v>383</v>
      </c>
      <c r="D192" t="s">
        <v>948</v>
      </c>
      <c r="E192" s="137">
        <v>29641</v>
      </c>
      <c r="F192" t="s">
        <v>411</v>
      </c>
      <c r="N192" s="38" t="s">
        <v>762</v>
      </c>
      <c r="O192" s="38" t="s">
        <v>762</v>
      </c>
      <c r="P192" s="38" t="s">
        <v>762</v>
      </c>
      <c r="Q192" s="38" t="s">
        <v>762</v>
      </c>
    </row>
    <row r="193" spans="1:17" ht="13.5">
      <c r="A193">
        <v>3165</v>
      </c>
      <c r="B193" t="s">
        <v>346</v>
      </c>
      <c r="C193" t="s">
        <v>347</v>
      </c>
      <c r="D193" t="s">
        <v>948</v>
      </c>
      <c r="E193" s="137">
        <v>23552</v>
      </c>
      <c r="F193" t="s">
        <v>411</v>
      </c>
      <c r="N193" s="38" t="s">
        <v>762</v>
      </c>
      <c r="O193" s="38" t="s">
        <v>762</v>
      </c>
      <c r="P193" s="38" t="s">
        <v>762</v>
      </c>
      <c r="Q193" s="38" t="s">
        <v>762</v>
      </c>
    </row>
    <row r="194" spans="1:17" ht="13.5">
      <c r="A194">
        <v>1192</v>
      </c>
      <c r="B194" t="s">
        <v>334</v>
      </c>
      <c r="C194" t="s">
        <v>1001</v>
      </c>
      <c r="D194" t="s">
        <v>948</v>
      </c>
      <c r="E194" s="137">
        <v>24352</v>
      </c>
      <c r="F194" t="s">
        <v>411</v>
      </c>
      <c r="N194" s="38" t="s">
        <v>762</v>
      </c>
      <c r="O194" s="38" t="s">
        <v>762</v>
      </c>
      <c r="P194" s="38" t="s">
        <v>762</v>
      </c>
      <c r="Q194" s="38" t="s">
        <v>762</v>
      </c>
    </row>
    <row r="195" spans="1:17" ht="13.5">
      <c r="A195">
        <v>449</v>
      </c>
      <c r="B195" t="s">
        <v>806</v>
      </c>
      <c r="C195" t="s">
        <v>807</v>
      </c>
      <c r="D195" t="s">
        <v>948</v>
      </c>
      <c r="E195" s="137">
        <v>31559</v>
      </c>
      <c r="F195" t="s">
        <v>411</v>
      </c>
      <c r="N195" s="38" t="s">
        <v>762</v>
      </c>
      <c r="O195" s="38" t="s">
        <v>762</v>
      </c>
      <c r="P195" s="38" t="s">
        <v>762</v>
      </c>
      <c r="Q195" s="38" t="s">
        <v>762</v>
      </c>
    </row>
    <row r="196" spans="1:17" ht="13.5">
      <c r="A196">
        <v>4479</v>
      </c>
      <c r="B196" t="s">
        <v>1002</v>
      </c>
      <c r="C196" t="s">
        <v>1003</v>
      </c>
      <c r="D196" t="s">
        <v>948</v>
      </c>
      <c r="E196" s="137">
        <v>25216</v>
      </c>
      <c r="F196" t="s">
        <v>411</v>
      </c>
      <c r="N196" s="38" t="s">
        <v>762</v>
      </c>
      <c r="O196" s="38" t="s">
        <v>762</v>
      </c>
      <c r="P196" s="38" t="s">
        <v>762</v>
      </c>
      <c r="Q196" s="38" t="s">
        <v>762</v>
      </c>
    </row>
    <row r="197" spans="1:17" ht="13.5">
      <c r="A197">
        <v>4036</v>
      </c>
      <c r="B197" t="s">
        <v>1004</v>
      </c>
      <c r="C197" t="s">
        <v>1005</v>
      </c>
      <c r="D197" t="s">
        <v>948</v>
      </c>
      <c r="E197" s="137">
        <v>28890</v>
      </c>
      <c r="F197" t="s">
        <v>411</v>
      </c>
      <c r="N197" s="38" t="s">
        <v>762</v>
      </c>
      <c r="O197" s="38" t="s">
        <v>762</v>
      </c>
      <c r="P197" s="38" t="s">
        <v>762</v>
      </c>
      <c r="Q197" s="38" t="s">
        <v>762</v>
      </c>
    </row>
    <row r="198" spans="1:17" ht="13.5">
      <c r="A198">
        <v>3571</v>
      </c>
      <c r="B198" t="s">
        <v>326</v>
      </c>
      <c r="C198" t="s">
        <v>442</v>
      </c>
      <c r="D198" t="s">
        <v>948</v>
      </c>
      <c r="E198" s="137">
        <v>40007</v>
      </c>
      <c r="F198" t="s">
        <v>411</v>
      </c>
      <c r="N198" s="38" t="s">
        <v>762</v>
      </c>
      <c r="O198" s="38" t="s">
        <v>762</v>
      </c>
      <c r="P198" s="38" t="s">
        <v>762</v>
      </c>
      <c r="Q198" s="38" t="s">
        <v>762</v>
      </c>
    </row>
    <row r="199" spans="1:17" ht="13.5">
      <c r="A199">
        <v>3900</v>
      </c>
      <c r="B199" t="s">
        <v>859</v>
      </c>
      <c r="C199" t="s">
        <v>1006</v>
      </c>
      <c r="D199" t="s">
        <v>948</v>
      </c>
      <c r="E199" s="137">
        <v>38281</v>
      </c>
      <c r="F199" t="s">
        <v>411</v>
      </c>
      <c r="N199" s="38" t="s">
        <v>762</v>
      </c>
      <c r="O199" s="38" t="s">
        <v>762</v>
      </c>
      <c r="P199" s="38" t="s">
        <v>762</v>
      </c>
      <c r="Q199" s="38" t="s">
        <v>762</v>
      </c>
    </row>
    <row r="200" spans="1:17" ht="13.5">
      <c r="A200">
        <v>3898</v>
      </c>
      <c r="B200" t="s">
        <v>1007</v>
      </c>
      <c r="C200" t="s">
        <v>1006</v>
      </c>
      <c r="D200" t="s">
        <v>948</v>
      </c>
      <c r="E200" s="137">
        <v>39448</v>
      </c>
      <c r="F200" t="s">
        <v>411</v>
      </c>
      <c r="N200" s="38" t="s">
        <v>762</v>
      </c>
      <c r="O200" s="38" t="s">
        <v>762</v>
      </c>
      <c r="P200" s="38" t="s">
        <v>762</v>
      </c>
      <c r="Q200" s="38" t="s">
        <v>762</v>
      </c>
    </row>
    <row r="201" spans="1:17" ht="13.5">
      <c r="A201">
        <v>3403</v>
      </c>
      <c r="B201" t="s">
        <v>232</v>
      </c>
      <c r="C201" t="s">
        <v>443</v>
      </c>
      <c r="D201" t="s">
        <v>948</v>
      </c>
      <c r="E201" s="137">
        <v>30347</v>
      </c>
      <c r="F201" t="s">
        <v>218</v>
      </c>
      <c r="N201" s="38" t="s">
        <v>762</v>
      </c>
      <c r="O201" s="38" t="s">
        <v>762</v>
      </c>
      <c r="P201" s="38" t="s">
        <v>762</v>
      </c>
      <c r="Q201" s="38" t="s">
        <v>762</v>
      </c>
    </row>
    <row r="202" spans="1:17" ht="13.5">
      <c r="A202">
        <v>2124</v>
      </c>
      <c r="B202" t="s">
        <v>380</v>
      </c>
      <c r="C202" t="s">
        <v>444</v>
      </c>
      <c r="D202" t="s">
        <v>948</v>
      </c>
      <c r="E202" s="137">
        <v>26032</v>
      </c>
      <c r="F202" t="s">
        <v>218</v>
      </c>
      <c r="N202" s="38" t="s">
        <v>762</v>
      </c>
      <c r="O202" s="38" t="s">
        <v>762</v>
      </c>
      <c r="P202" s="38" t="s">
        <v>762</v>
      </c>
      <c r="Q202" s="38" t="s">
        <v>762</v>
      </c>
    </row>
    <row r="203" spans="1:17" ht="13.5">
      <c r="A203">
        <v>2004</v>
      </c>
      <c r="B203" t="s">
        <v>312</v>
      </c>
      <c r="C203" t="s">
        <v>381</v>
      </c>
      <c r="D203" t="s">
        <v>948</v>
      </c>
      <c r="E203" s="137">
        <v>24605</v>
      </c>
      <c r="F203" t="s">
        <v>218</v>
      </c>
      <c r="N203" s="38" t="s">
        <v>762</v>
      </c>
      <c r="O203" s="38" t="s">
        <v>762</v>
      </c>
      <c r="P203" s="38" t="s">
        <v>762</v>
      </c>
      <c r="Q203" s="38" t="s">
        <v>762</v>
      </c>
    </row>
    <row r="204" spans="1:17" ht="13.5">
      <c r="A204">
        <v>3215</v>
      </c>
      <c r="B204" t="s">
        <v>434</v>
      </c>
      <c r="C204" t="s">
        <v>446</v>
      </c>
      <c r="D204" t="s">
        <v>948</v>
      </c>
      <c r="E204" s="137">
        <v>22643</v>
      </c>
      <c r="F204" t="s">
        <v>218</v>
      </c>
      <c r="N204" s="38" t="s">
        <v>762</v>
      </c>
      <c r="O204" s="38" t="s">
        <v>762</v>
      </c>
      <c r="P204" s="38" t="s">
        <v>762</v>
      </c>
      <c r="Q204" s="38" t="s">
        <v>762</v>
      </c>
    </row>
    <row r="205" spans="1:17" ht="13.5">
      <c r="A205">
        <v>294</v>
      </c>
      <c r="B205" t="s">
        <v>447</v>
      </c>
      <c r="C205" t="s">
        <v>443</v>
      </c>
      <c r="D205" t="s">
        <v>948</v>
      </c>
      <c r="E205" s="137">
        <v>19798</v>
      </c>
      <c r="F205" t="s">
        <v>218</v>
      </c>
      <c r="N205" s="38" t="s">
        <v>762</v>
      </c>
      <c r="O205" s="38" t="s">
        <v>762</v>
      </c>
      <c r="P205" s="38" t="s">
        <v>762</v>
      </c>
      <c r="Q205" s="38" t="s">
        <v>762</v>
      </c>
    </row>
    <row r="206" spans="1:17" ht="13.5">
      <c r="A206">
        <v>2005</v>
      </c>
      <c r="B206" t="s">
        <v>271</v>
      </c>
      <c r="C206" t="s">
        <v>448</v>
      </c>
      <c r="D206" t="s">
        <v>948</v>
      </c>
      <c r="E206" s="137">
        <v>25647</v>
      </c>
      <c r="F206" t="s">
        <v>218</v>
      </c>
      <c r="N206" s="38" t="s">
        <v>762</v>
      </c>
      <c r="O206" s="38" t="s">
        <v>762</v>
      </c>
      <c r="P206" s="38" t="s">
        <v>762</v>
      </c>
      <c r="Q206" s="38" t="s">
        <v>762</v>
      </c>
    </row>
    <row r="207" spans="1:17" ht="13.5">
      <c r="A207">
        <v>2796</v>
      </c>
      <c r="B207" t="s">
        <v>591</v>
      </c>
      <c r="C207" t="s">
        <v>592</v>
      </c>
      <c r="D207" t="s">
        <v>951</v>
      </c>
      <c r="E207" s="137">
        <v>36327</v>
      </c>
      <c r="F207" t="s">
        <v>82</v>
      </c>
      <c r="N207" s="38" t="s">
        <v>762</v>
      </c>
      <c r="O207" s="38" t="s">
        <v>762</v>
      </c>
      <c r="P207" s="38" t="s">
        <v>762</v>
      </c>
      <c r="Q207" s="38" t="s">
        <v>762</v>
      </c>
    </row>
    <row r="208" spans="1:6" ht="13.5">
      <c r="A208">
        <v>3363</v>
      </c>
      <c r="B208" t="s">
        <v>234</v>
      </c>
      <c r="C208" t="s">
        <v>802</v>
      </c>
      <c r="D208" t="s">
        <v>948</v>
      </c>
      <c r="E208" s="137">
        <v>30893</v>
      </c>
      <c r="F208" t="s">
        <v>82</v>
      </c>
    </row>
    <row r="209" spans="1:6" ht="13.5">
      <c r="A209">
        <v>1161</v>
      </c>
      <c r="B209" t="s">
        <v>449</v>
      </c>
      <c r="C209" t="s">
        <v>450</v>
      </c>
      <c r="D209" t="s">
        <v>948</v>
      </c>
      <c r="E209" s="137">
        <v>36293</v>
      </c>
      <c r="F209" t="s">
        <v>82</v>
      </c>
    </row>
    <row r="210" spans="1:6" ht="13.5">
      <c r="A210">
        <v>369</v>
      </c>
      <c r="B210" t="s">
        <v>237</v>
      </c>
      <c r="C210" t="s">
        <v>1008</v>
      </c>
      <c r="D210" t="s">
        <v>948</v>
      </c>
      <c r="E210" s="137">
        <v>26498</v>
      </c>
      <c r="F210" t="s">
        <v>82</v>
      </c>
    </row>
    <row r="211" spans="1:6" ht="13.5">
      <c r="A211">
        <v>1946</v>
      </c>
      <c r="B211" t="s">
        <v>455</v>
      </c>
      <c r="C211" t="s">
        <v>456</v>
      </c>
      <c r="D211" t="s">
        <v>948</v>
      </c>
      <c r="E211" s="137">
        <v>37427</v>
      </c>
      <c r="F211" t="s">
        <v>82</v>
      </c>
    </row>
    <row r="212" spans="1:6" ht="13.5">
      <c r="A212">
        <v>4011</v>
      </c>
      <c r="B212" t="s">
        <v>271</v>
      </c>
      <c r="C212" t="s">
        <v>429</v>
      </c>
      <c r="D212" t="s">
        <v>948</v>
      </c>
      <c r="E212" s="137">
        <v>27030</v>
      </c>
      <c r="F212" t="s">
        <v>82</v>
      </c>
    </row>
    <row r="213" spans="1:6" ht="13.5">
      <c r="A213">
        <v>3636</v>
      </c>
      <c r="B213" t="s">
        <v>362</v>
      </c>
      <c r="C213" t="s">
        <v>452</v>
      </c>
      <c r="D213" t="s">
        <v>948</v>
      </c>
      <c r="E213" s="137">
        <v>26168</v>
      </c>
      <c r="F213" t="s">
        <v>82</v>
      </c>
    </row>
    <row r="214" spans="1:6" ht="13.5">
      <c r="A214">
        <v>1948</v>
      </c>
      <c r="B214" t="s">
        <v>326</v>
      </c>
      <c r="C214" t="s">
        <v>460</v>
      </c>
      <c r="D214" t="s">
        <v>948</v>
      </c>
      <c r="E214" s="137">
        <v>35971</v>
      </c>
      <c r="F214" t="s">
        <v>82</v>
      </c>
    </row>
    <row r="215" spans="1:6" ht="13.5">
      <c r="A215">
        <v>2120</v>
      </c>
      <c r="B215" t="s">
        <v>271</v>
      </c>
      <c r="C215" t="s">
        <v>1009</v>
      </c>
      <c r="D215" t="s">
        <v>948</v>
      </c>
      <c r="E215" s="137">
        <v>31164</v>
      </c>
      <c r="F215" t="s">
        <v>82</v>
      </c>
    </row>
    <row r="216" spans="1:6" ht="13.5">
      <c r="A216">
        <v>2383</v>
      </c>
      <c r="B216" t="s">
        <v>453</v>
      </c>
      <c r="C216" t="s">
        <v>454</v>
      </c>
      <c r="D216" t="s">
        <v>948</v>
      </c>
      <c r="E216" s="137">
        <v>22859</v>
      </c>
      <c r="F216" t="s">
        <v>82</v>
      </c>
    </row>
    <row r="217" spans="1:6" ht="13.5">
      <c r="A217">
        <v>2077</v>
      </c>
      <c r="B217" t="s">
        <v>457</v>
      </c>
      <c r="C217" t="s">
        <v>458</v>
      </c>
      <c r="D217" t="s">
        <v>948</v>
      </c>
      <c r="E217" s="137">
        <v>30414</v>
      </c>
      <c r="F217" t="s">
        <v>82</v>
      </c>
    </row>
    <row r="218" spans="1:6" ht="13.5">
      <c r="A218">
        <v>2528</v>
      </c>
      <c r="B218" t="s">
        <v>810</v>
      </c>
      <c r="C218" t="s">
        <v>459</v>
      </c>
      <c r="D218" t="s">
        <v>948</v>
      </c>
      <c r="E218" s="137">
        <v>23384</v>
      </c>
      <c r="F218" t="s">
        <v>82</v>
      </c>
    </row>
    <row r="219" spans="1:6" ht="13.5">
      <c r="A219">
        <v>4044</v>
      </c>
      <c r="B219" t="s">
        <v>262</v>
      </c>
      <c r="C219" t="s">
        <v>1010</v>
      </c>
      <c r="D219" t="s">
        <v>948</v>
      </c>
      <c r="E219" s="137">
        <v>26315</v>
      </c>
      <c r="F219" t="s">
        <v>82</v>
      </c>
    </row>
    <row r="220" spans="1:6" ht="13.5">
      <c r="A220">
        <v>1227</v>
      </c>
      <c r="B220" t="s">
        <v>461</v>
      </c>
      <c r="C220" t="s">
        <v>462</v>
      </c>
      <c r="D220" t="s">
        <v>948</v>
      </c>
      <c r="E220" s="137">
        <v>27104</v>
      </c>
      <c r="F220" t="s">
        <v>82</v>
      </c>
    </row>
    <row r="221" spans="1:6" ht="13.5">
      <c r="A221">
        <v>4074</v>
      </c>
      <c r="B221" t="s">
        <v>1011</v>
      </c>
      <c r="C221" t="s">
        <v>1012</v>
      </c>
      <c r="D221" t="s">
        <v>1013</v>
      </c>
      <c r="E221" s="137">
        <v>31262</v>
      </c>
      <c r="F221" t="s">
        <v>82</v>
      </c>
    </row>
    <row r="222" spans="1:6" ht="13.5">
      <c r="A222">
        <v>4037</v>
      </c>
      <c r="B222" t="s">
        <v>1014</v>
      </c>
      <c r="C222" t="s">
        <v>688</v>
      </c>
      <c r="D222" t="s">
        <v>948</v>
      </c>
      <c r="E222" s="137">
        <v>36281</v>
      </c>
      <c r="F222" t="s">
        <v>82</v>
      </c>
    </row>
    <row r="223" spans="1:6" ht="13.5">
      <c r="A223">
        <v>2721</v>
      </c>
      <c r="B223" t="s">
        <v>811</v>
      </c>
      <c r="C223" t="s">
        <v>797</v>
      </c>
      <c r="D223" t="s">
        <v>948</v>
      </c>
      <c r="E223" s="137">
        <v>38258</v>
      </c>
      <c r="F223" t="s">
        <v>82</v>
      </c>
    </row>
    <row r="224" spans="1:6" ht="13.5">
      <c r="A224">
        <v>3438</v>
      </c>
      <c r="B224" t="s">
        <v>466</v>
      </c>
      <c r="C224" t="s">
        <v>467</v>
      </c>
      <c r="D224" t="s">
        <v>1015</v>
      </c>
      <c r="E224" s="137">
        <v>35698</v>
      </c>
      <c r="F224" t="s">
        <v>465</v>
      </c>
    </row>
    <row r="225" spans="1:6" ht="13.5">
      <c r="A225">
        <v>1590</v>
      </c>
      <c r="B225" t="s">
        <v>316</v>
      </c>
      <c r="C225" t="s">
        <v>468</v>
      </c>
      <c r="D225" t="s">
        <v>948</v>
      </c>
      <c r="E225" s="137">
        <v>23650</v>
      </c>
      <c r="F225" t="s">
        <v>465</v>
      </c>
    </row>
    <row r="226" spans="1:6" ht="13.5">
      <c r="A226">
        <v>2205</v>
      </c>
      <c r="B226" t="s">
        <v>263</v>
      </c>
      <c r="C226" t="s">
        <v>469</v>
      </c>
      <c r="D226" t="s">
        <v>948</v>
      </c>
      <c r="E226" s="137">
        <v>24390</v>
      </c>
      <c r="F226" t="s">
        <v>465</v>
      </c>
    </row>
    <row r="227" spans="1:6" ht="13.5">
      <c r="A227">
        <v>1838</v>
      </c>
      <c r="B227" t="s">
        <v>380</v>
      </c>
      <c r="C227" t="s">
        <v>470</v>
      </c>
      <c r="D227" t="s">
        <v>948</v>
      </c>
      <c r="E227" s="137">
        <v>23148</v>
      </c>
      <c r="F227" t="s">
        <v>465</v>
      </c>
    </row>
    <row r="228" spans="1:6" ht="13.5">
      <c r="A228">
        <v>4638</v>
      </c>
      <c r="B228" t="s">
        <v>235</v>
      </c>
      <c r="C228" t="s">
        <v>364</v>
      </c>
      <c r="D228" t="s">
        <v>948</v>
      </c>
      <c r="E228" s="137">
        <v>30455</v>
      </c>
      <c r="F228" t="s">
        <v>465</v>
      </c>
    </row>
    <row r="229" spans="1:6" ht="13.5">
      <c r="A229">
        <v>4637</v>
      </c>
      <c r="B229" t="s">
        <v>322</v>
      </c>
      <c r="C229" t="s">
        <v>303</v>
      </c>
      <c r="D229" t="s">
        <v>948</v>
      </c>
      <c r="E229" s="137">
        <v>31344</v>
      </c>
      <c r="F229" t="s">
        <v>465</v>
      </c>
    </row>
    <row r="230" spans="1:6" ht="13.5">
      <c r="A230">
        <v>4559</v>
      </c>
      <c r="B230" t="s">
        <v>267</v>
      </c>
      <c r="C230" t="s">
        <v>826</v>
      </c>
      <c r="D230" t="s">
        <v>948</v>
      </c>
      <c r="E230" s="137">
        <v>23106</v>
      </c>
      <c r="F230" t="s">
        <v>465</v>
      </c>
    </row>
    <row r="231" spans="1:6" ht="13.5">
      <c r="A231">
        <v>2905</v>
      </c>
      <c r="B231" t="s">
        <v>434</v>
      </c>
      <c r="C231" t="s">
        <v>475</v>
      </c>
      <c r="D231" t="s">
        <v>948</v>
      </c>
      <c r="E231" s="137">
        <v>27638</v>
      </c>
      <c r="F231" t="s">
        <v>465</v>
      </c>
    </row>
    <row r="232" spans="1:6" ht="13.5">
      <c r="A232">
        <v>1470</v>
      </c>
      <c r="B232" t="s">
        <v>234</v>
      </c>
      <c r="C232" t="s">
        <v>474</v>
      </c>
      <c r="D232" t="s">
        <v>948</v>
      </c>
      <c r="E232" s="137">
        <v>29240</v>
      </c>
      <c r="F232" t="s">
        <v>465</v>
      </c>
    </row>
    <row r="233" spans="1:6" ht="13.5">
      <c r="A233">
        <v>3917</v>
      </c>
      <c r="B233" t="s">
        <v>471</v>
      </c>
      <c r="C233" t="s">
        <v>472</v>
      </c>
      <c r="D233" t="s">
        <v>948</v>
      </c>
      <c r="E233" s="137">
        <v>22320</v>
      </c>
      <c r="F233" t="s">
        <v>465</v>
      </c>
    </row>
    <row r="234" spans="1:6" ht="13.5">
      <c r="A234">
        <v>2923</v>
      </c>
      <c r="B234" t="s">
        <v>824</v>
      </c>
      <c r="C234" t="s">
        <v>825</v>
      </c>
      <c r="D234" t="s">
        <v>948</v>
      </c>
      <c r="E234" s="137">
        <v>19723</v>
      </c>
      <c r="F234" t="s">
        <v>465</v>
      </c>
    </row>
    <row r="235" spans="1:6" ht="13.5">
      <c r="A235">
        <v>1364</v>
      </c>
      <c r="B235" t="s">
        <v>259</v>
      </c>
      <c r="C235" t="s">
        <v>476</v>
      </c>
      <c r="D235" t="s">
        <v>948</v>
      </c>
      <c r="E235" s="137">
        <v>29831</v>
      </c>
      <c r="F235" t="s">
        <v>465</v>
      </c>
    </row>
    <row r="236" spans="1:6" ht="13.5">
      <c r="A236">
        <v>302</v>
      </c>
      <c r="B236" t="s">
        <v>477</v>
      </c>
      <c r="C236" t="s">
        <v>478</v>
      </c>
      <c r="D236" t="s">
        <v>948</v>
      </c>
      <c r="E236" s="137">
        <v>20123</v>
      </c>
      <c r="F236" t="s">
        <v>465</v>
      </c>
    </row>
    <row r="237" spans="1:6" ht="13.5">
      <c r="A237">
        <v>3199</v>
      </c>
      <c r="B237" t="s">
        <v>481</v>
      </c>
      <c r="C237" t="s">
        <v>482</v>
      </c>
      <c r="D237" t="s">
        <v>950</v>
      </c>
      <c r="E237" s="137">
        <v>36037</v>
      </c>
      <c r="F237" t="s">
        <v>827</v>
      </c>
    </row>
    <row r="238" spans="1:6" ht="13.5">
      <c r="A238">
        <v>4582</v>
      </c>
      <c r="B238" t="s">
        <v>234</v>
      </c>
      <c r="C238" t="s">
        <v>767</v>
      </c>
      <c r="D238" t="s">
        <v>950</v>
      </c>
      <c r="E238" s="137">
        <v>33099</v>
      </c>
      <c r="F238" t="s">
        <v>827</v>
      </c>
    </row>
    <row r="239" spans="1:6" ht="13.5">
      <c r="A239">
        <v>4583</v>
      </c>
      <c r="B239" t="s">
        <v>480</v>
      </c>
      <c r="C239" t="s">
        <v>768</v>
      </c>
      <c r="D239" t="s">
        <v>950</v>
      </c>
      <c r="E239" s="137">
        <v>33355</v>
      </c>
      <c r="F239" t="s">
        <v>827</v>
      </c>
    </row>
    <row r="240" spans="1:6" ht="13.5">
      <c r="A240">
        <v>1313</v>
      </c>
      <c r="B240" t="s">
        <v>711</v>
      </c>
      <c r="C240" t="s">
        <v>1016</v>
      </c>
      <c r="D240" t="s">
        <v>950</v>
      </c>
      <c r="E240" s="137">
        <v>34331</v>
      </c>
      <c r="F240" t="s">
        <v>827</v>
      </c>
    </row>
    <row r="241" spans="1:6" ht="13.5">
      <c r="A241">
        <v>3925</v>
      </c>
      <c r="B241" t="s">
        <v>434</v>
      </c>
      <c r="C241" t="s">
        <v>1017</v>
      </c>
      <c r="D241" t="s">
        <v>950</v>
      </c>
      <c r="E241" s="137">
        <v>35312</v>
      </c>
      <c r="F241" t="s">
        <v>827</v>
      </c>
    </row>
    <row r="242" spans="1:6" ht="13.5">
      <c r="A242">
        <v>2665</v>
      </c>
      <c r="B242" t="s">
        <v>483</v>
      </c>
      <c r="C242" t="s">
        <v>484</v>
      </c>
      <c r="D242" t="s">
        <v>950</v>
      </c>
      <c r="E242" s="137">
        <v>34789</v>
      </c>
      <c r="F242" t="s">
        <v>827</v>
      </c>
    </row>
    <row r="243" spans="1:6" ht="13.5">
      <c r="A243">
        <v>4238</v>
      </c>
      <c r="B243" t="s">
        <v>290</v>
      </c>
      <c r="C243" t="s">
        <v>486</v>
      </c>
      <c r="D243" t="s">
        <v>948</v>
      </c>
      <c r="E243" s="137">
        <v>31942</v>
      </c>
      <c r="F243" t="s">
        <v>827</v>
      </c>
    </row>
    <row r="244" spans="1:6" ht="13.5">
      <c r="A244">
        <v>3919</v>
      </c>
      <c r="B244" t="s">
        <v>1018</v>
      </c>
      <c r="C244" t="s">
        <v>1019</v>
      </c>
      <c r="D244" t="s">
        <v>950</v>
      </c>
      <c r="E244" s="137">
        <v>37056</v>
      </c>
      <c r="F244" t="s">
        <v>827</v>
      </c>
    </row>
    <row r="245" spans="1:6" ht="13.5">
      <c r="A245">
        <v>957</v>
      </c>
      <c r="B245" t="s">
        <v>343</v>
      </c>
      <c r="C245" t="s">
        <v>485</v>
      </c>
      <c r="D245" t="s">
        <v>950</v>
      </c>
      <c r="E245" s="137">
        <v>32708</v>
      </c>
      <c r="F245" t="s">
        <v>827</v>
      </c>
    </row>
    <row r="246" spans="1:6" ht="13.5">
      <c r="A246">
        <v>3505</v>
      </c>
      <c r="B246" t="s">
        <v>290</v>
      </c>
      <c r="C246" t="s">
        <v>487</v>
      </c>
      <c r="D246" t="s">
        <v>948</v>
      </c>
      <c r="E246" s="137">
        <v>30584</v>
      </c>
      <c r="F246" t="s">
        <v>827</v>
      </c>
    </row>
    <row r="247" spans="1:6" ht="13.5">
      <c r="A247">
        <v>3677</v>
      </c>
      <c r="B247" t="s">
        <v>312</v>
      </c>
      <c r="C247" t="s">
        <v>488</v>
      </c>
      <c r="D247" t="s">
        <v>948</v>
      </c>
      <c r="E247" s="137">
        <v>29958</v>
      </c>
      <c r="F247" t="s">
        <v>827</v>
      </c>
    </row>
    <row r="248" spans="1:6" ht="13.5">
      <c r="A248">
        <v>103816</v>
      </c>
      <c r="B248" t="s">
        <v>271</v>
      </c>
      <c r="C248" t="s">
        <v>489</v>
      </c>
      <c r="D248" t="s">
        <v>948</v>
      </c>
      <c r="E248" s="137">
        <v>30218</v>
      </c>
      <c r="F248" t="s">
        <v>827</v>
      </c>
    </row>
    <row r="249" spans="1:6" ht="13.5">
      <c r="A249">
        <v>2424</v>
      </c>
      <c r="B249" t="s">
        <v>380</v>
      </c>
      <c r="C249" t="s">
        <v>490</v>
      </c>
      <c r="D249" t="s">
        <v>948</v>
      </c>
      <c r="E249" s="137">
        <v>25826</v>
      </c>
      <c r="F249" t="s">
        <v>827</v>
      </c>
    </row>
    <row r="250" spans="1:6" ht="13.5">
      <c r="A250">
        <v>7030759</v>
      </c>
      <c r="B250" t="s">
        <v>769</v>
      </c>
      <c r="C250" t="s">
        <v>381</v>
      </c>
      <c r="D250" t="s">
        <v>948</v>
      </c>
      <c r="E250" s="137">
        <v>32140</v>
      </c>
      <c r="F250" t="s">
        <v>827</v>
      </c>
    </row>
    <row r="251" spans="1:6" ht="13.5">
      <c r="A251">
        <v>1618</v>
      </c>
      <c r="B251" t="s">
        <v>293</v>
      </c>
      <c r="C251" t="s">
        <v>451</v>
      </c>
      <c r="D251" t="s">
        <v>948</v>
      </c>
      <c r="E251" s="137">
        <v>28870</v>
      </c>
      <c r="F251" t="s">
        <v>827</v>
      </c>
    </row>
    <row r="252" spans="1:6" ht="13.5">
      <c r="A252">
        <v>3895</v>
      </c>
      <c r="B252" t="s">
        <v>271</v>
      </c>
      <c r="C252" t="s">
        <v>491</v>
      </c>
      <c r="D252" t="s">
        <v>948</v>
      </c>
      <c r="E252" s="137">
        <v>27970</v>
      </c>
      <c r="F252" t="s">
        <v>827</v>
      </c>
    </row>
    <row r="253" spans="1:6" ht="13.5">
      <c r="A253">
        <v>4575</v>
      </c>
      <c r="B253" t="s">
        <v>492</v>
      </c>
      <c r="C253" t="s">
        <v>1020</v>
      </c>
      <c r="D253" t="s">
        <v>948</v>
      </c>
      <c r="E253" s="137">
        <v>29651</v>
      </c>
      <c r="F253" t="s">
        <v>827</v>
      </c>
    </row>
    <row r="254" spans="1:6" ht="13.5">
      <c r="A254">
        <v>4501</v>
      </c>
      <c r="B254" t="s">
        <v>493</v>
      </c>
      <c r="C254" t="s">
        <v>494</v>
      </c>
      <c r="D254" t="s">
        <v>948</v>
      </c>
      <c r="E254" s="137">
        <v>28247</v>
      </c>
      <c r="F254" t="s">
        <v>827</v>
      </c>
    </row>
    <row r="255" spans="1:6" ht="13.5">
      <c r="A255">
        <v>595</v>
      </c>
      <c r="B255" t="s">
        <v>428</v>
      </c>
      <c r="C255" t="s">
        <v>496</v>
      </c>
      <c r="D255" t="s">
        <v>948</v>
      </c>
      <c r="E255" s="137">
        <v>21623</v>
      </c>
      <c r="F255" t="s">
        <v>827</v>
      </c>
    </row>
    <row r="256" spans="1:6" ht="13.5">
      <c r="A256">
        <v>3044</v>
      </c>
      <c r="B256" t="s">
        <v>495</v>
      </c>
      <c r="C256" t="s">
        <v>770</v>
      </c>
      <c r="D256" t="s">
        <v>948</v>
      </c>
      <c r="E256" s="137">
        <v>30553</v>
      </c>
      <c r="F256" t="s">
        <v>827</v>
      </c>
    </row>
    <row r="257" spans="1:6" ht="13.5">
      <c r="A257">
        <v>2706</v>
      </c>
      <c r="B257" t="s">
        <v>495</v>
      </c>
      <c r="C257" t="s">
        <v>500</v>
      </c>
      <c r="D257" t="s">
        <v>948</v>
      </c>
      <c r="E257" s="137">
        <v>37241</v>
      </c>
      <c r="F257" t="s">
        <v>827</v>
      </c>
    </row>
    <row r="258" spans="1:6" ht="13.5">
      <c r="A258">
        <v>4005</v>
      </c>
      <c r="B258" t="s">
        <v>323</v>
      </c>
      <c r="C258" t="s">
        <v>497</v>
      </c>
      <c r="D258" t="s">
        <v>948</v>
      </c>
      <c r="E258" s="137">
        <v>25746</v>
      </c>
      <c r="F258" t="s">
        <v>827</v>
      </c>
    </row>
    <row r="259" spans="1:6" ht="13.5">
      <c r="A259">
        <v>2388</v>
      </c>
      <c r="B259" t="s">
        <v>498</v>
      </c>
      <c r="C259" t="s">
        <v>499</v>
      </c>
      <c r="D259" t="s">
        <v>948</v>
      </c>
      <c r="E259" s="137">
        <v>30656</v>
      </c>
      <c r="F259" t="s">
        <v>827</v>
      </c>
    </row>
    <row r="260" spans="1:6" ht="13.5">
      <c r="A260">
        <v>3667</v>
      </c>
      <c r="B260" t="s">
        <v>252</v>
      </c>
      <c r="C260" t="s">
        <v>292</v>
      </c>
      <c r="D260" t="s">
        <v>948</v>
      </c>
      <c r="E260" s="137">
        <v>23585</v>
      </c>
      <c r="F260" t="s">
        <v>827</v>
      </c>
    </row>
    <row r="261" spans="1:6" ht="13.5">
      <c r="A261">
        <v>4080</v>
      </c>
      <c r="B261" t="s">
        <v>376</v>
      </c>
      <c r="C261" t="s">
        <v>1021</v>
      </c>
      <c r="D261" t="s">
        <v>948</v>
      </c>
      <c r="E261" s="137">
        <v>34627</v>
      </c>
      <c r="F261" t="s">
        <v>827</v>
      </c>
    </row>
    <row r="262" spans="1:6" ht="13.5">
      <c r="A262">
        <v>3306</v>
      </c>
      <c r="B262" t="s">
        <v>231</v>
      </c>
      <c r="C262" t="s">
        <v>503</v>
      </c>
      <c r="D262" t="s">
        <v>948</v>
      </c>
      <c r="E262" s="137">
        <v>31315</v>
      </c>
      <c r="F262" t="s">
        <v>827</v>
      </c>
    </row>
    <row r="263" spans="1:6" ht="13.5">
      <c r="A263">
        <v>3913</v>
      </c>
      <c r="B263" t="s">
        <v>284</v>
      </c>
      <c r="C263" t="s">
        <v>1022</v>
      </c>
      <c r="D263" t="s">
        <v>948</v>
      </c>
      <c r="E263" s="137">
        <v>25051</v>
      </c>
      <c r="F263" t="s">
        <v>827</v>
      </c>
    </row>
    <row r="264" spans="1:6" ht="13.5">
      <c r="A264">
        <v>2198</v>
      </c>
      <c r="B264" t="s">
        <v>326</v>
      </c>
      <c r="C264" t="s">
        <v>502</v>
      </c>
      <c r="D264" t="s">
        <v>948</v>
      </c>
      <c r="E264" s="137">
        <v>38071</v>
      </c>
      <c r="F264" t="s">
        <v>827</v>
      </c>
    </row>
    <row r="265" spans="1:6" ht="13.5">
      <c r="A265">
        <v>4339</v>
      </c>
      <c r="B265" t="s">
        <v>362</v>
      </c>
      <c r="C265" t="s">
        <v>501</v>
      </c>
      <c r="D265" t="s">
        <v>948</v>
      </c>
      <c r="E265" s="137">
        <v>20988</v>
      </c>
      <c r="F265" t="s">
        <v>827</v>
      </c>
    </row>
    <row r="266" spans="1:6" ht="13.5">
      <c r="A266">
        <v>4007</v>
      </c>
      <c r="B266" t="s">
        <v>271</v>
      </c>
      <c r="C266" t="s">
        <v>533</v>
      </c>
      <c r="D266" t="s">
        <v>948</v>
      </c>
      <c r="E266" s="137">
        <v>31593</v>
      </c>
      <c r="F266" t="s">
        <v>827</v>
      </c>
    </row>
    <row r="267" spans="1:6" ht="13.5">
      <c r="A267">
        <v>4086</v>
      </c>
      <c r="B267" t="s">
        <v>1023</v>
      </c>
      <c r="C267" t="s">
        <v>1024</v>
      </c>
      <c r="D267" t="s">
        <v>948</v>
      </c>
      <c r="E267" s="137">
        <v>23931</v>
      </c>
      <c r="F267" t="s">
        <v>827</v>
      </c>
    </row>
    <row r="268" spans="1:6" ht="13.5">
      <c r="A268">
        <v>4081</v>
      </c>
      <c r="B268" t="s">
        <v>1025</v>
      </c>
      <c r="C268" t="s">
        <v>486</v>
      </c>
      <c r="D268" t="s">
        <v>948</v>
      </c>
      <c r="E268" s="137">
        <v>20352</v>
      </c>
      <c r="F268" t="s">
        <v>827</v>
      </c>
    </row>
    <row r="269" spans="1:6" ht="13.5">
      <c r="A269">
        <v>2790</v>
      </c>
      <c r="B269" t="s">
        <v>504</v>
      </c>
      <c r="C269" t="s">
        <v>505</v>
      </c>
      <c r="D269" t="s">
        <v>948</v>
      </c>
      <c r="E269" s="137">
        <v>37135</v>
      </c>
      <c r="F269" t="s">
        <v>827</v>
      </c>
    </row>
    <row r="270" spans="1:6" ht="13.5">
      <c r="A270">
        <v>1151</v>
      </c>
      <c r="B270" t="s">
        <v>326</v>
      </c>
      <c r="C270" t="s">
        <v>506</v>
      </c>
      <c r="D270" t="s">
        <v>948</v>
      </c>
      <c r="E270" s="137">
        <v>36737</v>
      </c>
      <c r="F270" t="s">
        <v>88</v>
      </c>
    </row>
    <row r="271" spans="1:6" ht="13.5">
      <c r="A271">
        <v>1149</v>
      </c>
      <c r="B271" t="s">
        <v>507</v>
      </c>
      <c r="C271" t="s">
        <v>508</v>
      </c>
      <c r="D271" t="s">
        <v>948</v>
      </c>
      <c r="E271" s="137">
        <v>36572</v>
      </c>
      <c r="F271" t="s">
        <v>88</v>
      </c>
    </row>
    <row r="272" spans="1:6" ht="13.5">
      <c r="A272">
        <v>2421</v>
      </c>
      <c r="B272" t="s">
        <v>511</v>
      </c>
      <c r="C272" t="s">
        <v>512</v>
      </c>
      <c r="D272" t="s">
        <v>948</v>
      </c>
      <c r="E272" s="137">
        <v>23445</v>
      </c>
      <c r="F272" t="s">
        <v>88</v>
      </c>
    </row>
    <row r="273" spans="1:6" ht="13.5">
      <c r="A273">
        <v>1614</v>
      </c>
      <c r="B273" t="s">
        <v>507</v>
      </c>
      <c r="C273" t="s">
        <v>510</v>
      </c>
      <c r="D273" t="s">
        <v>949</v>
      </c>
      <c r="E273" s="137">
        <v>25603</v>
      </c>
      <c r="F273" t="s">
        <v>88</v>
      </c>
    </row>
    <row r="274" spans="1:6" ht="13.5">
      <c r="A274">
        <v>1682</v>
      </c>
      <c r="B274" t="s">
        <v>240</v>
      </c>
      <c r="C274" t="s">
        <v>506</v>
      </c>
      <c r="D274" t="s">
        <v>948</v>
      </c>
      <c r="E274" s="137">
        <v>26748</v>
      </c>
      <c r="F274" t="s">
        <v>88</v>
      </c>
    </row>
    <row r="275" spans="1:6" ht="13.5">
      <c r="A275">
        <v>1616</v>
      </c>
      <c r="B275" t="s">
        <v>287</v>
      </c>
      <c r="C275" t="s">
        <v>513</v>
      </c>
      <c r="D275" t="s">
        <v>948</v>
      </c>
      <c r="E275" s="137">
        <v>32874</v>
      </c>
      <c r="F275" t="s">
        <v>88</v>
      </c>
    </row>
    <row r="276" spans="1:6" ht="13.5">
      <c r="A276">
        <v>2420</v>
      </c>
      <c r="B276" t="s">
        <v>352</v>
      </c>
      <c r="C276" t="s">
        <v>850</v>
      </c>
      <c r="D276" t="s">
        <v>948</v>
      </c>
      <c r="E276" s="137">
        <v>18445</v>
      </c>
      <c r="F276" t="s">
        <v>88</v>
      </c>
    </row>
    <row r="277" spans="1:6" ht="13.5">
      <c r="A277">
        <v>4126</v>
      </c>
      <c r="B277" t="s">
        <v>809</v>
      </c>
      <c r="C277" t="s">
        <v>1026</v>
      </c>
      <c r="D277" t="s">
        <v>948</v>
      </c>
      <c r="E277" s="137">
        <v>35461</v>
      </c>
      <c r="F277" t="s">
        <v>88</v>
      </c>
    </row>
    <row r="278" spans="1:6" ht="13.5">
      <c r="A278">
        <v>2011</v>
      </c>
      <c r="B278" t="s">
        <v>312</v>
      </c>
      <c r="C278" t="s">
        <v>849</v>
      </c>
      <c r="D278" t="s">
        <v>948</v>
      </c>
      <c r="E278" s="137">
        <v>26843</v>
      </c>
      <c r="F278" t="s">
        <v>88</v>
      </c>
    </row>
    <row r="279" spans="1:6" ht="13.5">
      <c r="A279">
        <v>3542</v>
      </c>
      <c r="B279" t="s">
        <v>518</v>
      </c>
      <c r="C279" t="s">
        <v>519</v>
      </c>
      <c r="D279" t="s">
        <v>948</v>
      </c>
      <c r="E279" s="137">
        <v>23239</v>
      </c>
      <c r="F279" t="s">
        <v>517</v>
      </c>
    </row>
    <row r="280" spans="1:6" ht="13.5">
      <c r="A280">
        <v>4244</v>
      </c>
      <c r="B280" t="s">
        <v>520</v>
      </c>
      <c r="C280" t="s">
        <v>521</v>
      </c>
      <c r="D280" t="s">
        <v>948</v>
      </c>
      <c r="E280" s="137">
        <v>24536</v>
      </c>
      <c r="F280" t="s">
        <v>517</v>
      </c>
    </row>
    <row r="281" spans="1:6" ht="13.5">
      <c r="A281">
        <v>4728</v>
      </c>
      <c r="B281" t="s">
        <v>522</v>
      </c>
      <c r="C281" t="s">
        <v>523</v>
      </c>
      <c r="D281" t="s">
        <v>948</v>
      </c>
      <c r="E281" s="137">
        <v>23300</v>
      </c>
      <c r="F281" t="s">
        <v>517</v>
      </c>
    </row>
    <row r="282" spans="1:6" ht="13.5">
      <c r="A282">
        <v>4490</v>
      </c>
      <c r="B282" t="s">
        <v>306</v>
      </c>
      <c r="C282" t="s">
        <v>524</v>
      </c>
      <c r="D282" t="s">
        <v>948</v>
      </c>
      <c r="E282" s="137">
        <v>34292</v>
      </c>
      <c r="F282" t="s">
        <v>517</v>
      </c>
    </row>
    <row r="283" spans="1:6" ht="13.5">
      <c r="A283">
        <v>1957</v>
      </c>
      <c r="B283" t="s">
        <v>240</v>
      </c>
      <c r="C283" t="s">
        <v>525</v>
      </c>
      <c r="D283" t="s">
        <v>948</v>
      </c>
      <c r="E283" s="137">
        <v>27523</v>
      </c>
      <c r="F283" t="s">
        <v>517</v>
      </c>
    </row>
    <row r="284" spans="1:6" ht="13.5">
      <c r="A284">
        <v>2119</v>
      </c>
      <c r="B284" t="s">
        <v>526</v>
      </c>
      <c r="C284" t="s">
        <v>527</v>
      </c>
      <c r="D284" t="s">
        <v>948</v>
      </c>
      <c r="E284" s="137">
        <v>25114</v>
      </c>
      <c r="F284" t="s">
        <v>517</v>
      </c>
    </row>
    <row r="285" spans="1:6" ht="13.5">
      <c r="A285">
        <v>3295</v>
      </c>
      <c r="B285" t="s">
        <v>880</v>
      </c>
      <c r="C285" t="s">
        <v>528</v>
      </c>
      <c r="D285" t="s">
        <v>948</v>
      </c>
      <c r="E285" s="137">
        <v>32194</v>
      </c>
      <c r="F285" t="s">
        <v>517</v>
      </c>
    </row>
    <row r="286" spans="1:6" ht="13.5">
      <c r="A286">
        <v>1394</v>
      </c>
      <c r="B286" t="s">
        <v>879</v>
      </c>
      <c r="C286" t="s">
        <v>462</v>
      </c>
      <c r="D286" t="s">
        <v>948</v>
      </c>
      <c r="E286" s="137">
        <v>22504</v>
      </c>
      <c r="F286" t="s">
        <v>517</v>
      </c>
    </row>
    <row r="287" spans="1:6" ht="13.5">
      <c r="A287">
        <v>3310</v>
      </c>
      <c r="B287" t="s">
        <v>535</v>
      </c>
      <c r="C287" t="s">
        <v>813</v>
      </c>
      <c r="D287" t="s">
        <v>991</v>
      </c>
      <c r="E287" s="137">
        <v>23361</v>
      </c>
      <c r="F287" t="s">
        <v>812</v>
      </c>
    </row>
    <row r="288" spans="1:6" ht="13.5">
      <c r="A288">
        <v>4162</v>
      </c>
      <c r="B288" t="s">
        <v>296</v>
      </c>
      <c r="C288" t="s">
        <v>1027</v>
      </c>
      <c r="D288" t="s">
        <v>948</v>
      </c>
      <c r="E288" s="137">
        <v>32680</v>
      </c>
      <c r="F288" t="s">
        <v>812</v>
      </c>
    </row>
    <row r="289" spans="1:6" ht="13.5">
      <c r="A289">
        <v>286</v>
      </c>
      <c r="B289" t="s">
        <v>365</v>
      </c>
      <c r="C289" t="s">
        <v>540</v>
      </c>
      <c r="D289" t="s">
        <v>948</v>
      </c>
      <c r="E289" s="137">
        <v>26296</v>
      </c>
      <c r="F289" t="s">
        <v>812</v>
      </c>
    </row>
    <row r="290" spans="1:6" ht="13.5">
      <c r="A290">
        <v>103610</v>
      </c>
      <c r="B290" t="s">
        <v>334</v>
      </c>
      <c r="C290" t="s">
        <v>545</v>
      </c>
      <c r="D290" t="s">
        <v>948</v>
      </c>
      <c r="E290" s="137">
        <v>24036</v>
      </c>
      <c r="F290" t="s">
        <v>812</v>
      </c>
    </row>
    <row r="291" spans="1:6" ht="13.5">
      <c r="A291">
        <v>3867</v>
      </c>
      <c r="B291" t="s">
        <v>332</v>
      </c>
      <c r="C291" t="s">
        <v>539</v>
      </c>
      <c r="D291" t="s">
        <v>948</v>
      </c>
      <c r="E291" s="137">
        <v>26966</v>
      </c>
      <c r="F291" t="s">
        <v>812</v>
      </c>
    </row>
    <row r="292" spans="1:6" ht="13.5">
      <c r="A292">
        <v>476</v>
      </c>
      <c r="B292" t="s">
        <v>419</v>
      </c>
      <c r="C292" t="s">
        <v>541</v>
      </c>
      <c r="D292" t="s">
        <v>948</v>
      </c>
      <c r="E292" s="137">
        <v>24234</v>
      </c>
      <c r="F292" t="s">
        <v>812</v>
      </c>
    </row>
    <row r="293" spans="1:6" ht="13.5">
      <c r="A293">
        <v>3311</v>
      </c>
      <c r="B293" t="s">
        <v>536</v>
      </c>
      <c r="C293" t="s">
        <v>537</v>
      </c>
      <c r="D293" t="s">
        <v>991</v>
      </c>
      <c r="E293" s="137">
        <v>28222</v>
      </c>
      <c r="F293" t="s">
        <v>812</v>
      </c>
    </row>
    <row r="294" spans="1:6" ht="13.5">
      <c r="A294">
        <v>3550</v>
      </c>
      <c r="B294" t="s">
        <v>542</v>
      </c>
      <c r="C294" t="s">
        <v>543</v>
      </c>
      <c r="D294" t="s">
        <v>1028</v>
      </c>
      <c r="E294" s="137">
        <v>24214</v>
      </c>
      <c r="F294" t="s">
        <v>812</v>
      </c>
    </row>
    <row r="295" spans="1:6" ht="13.5">
      <c r="A295">
        <v>14</v>
      </c>
      <c r="B295" t="s">
        <v>252</v>
      </c>
      <c r="C295" t="s">
        <v>761</v>
      </c>
      <c r="D295" t="s">
        <v>948</v>
      </c>
      <c r="E295" s="137">
        <v>23243</v>
      </c>
      <c r="F295" t="s">
        <v>812</v>
      </c>
    </row>
    <row r="296" spans="1:6" ht="13.5">
      <c r="A296">
        <v>4605</v>
      </c>
      <c r="B296" t="s">
        <v>479</v>
      </c>
      <c r="C296" t="s">
        <v>546</v>
      </c>
      <c r="D296" t="s">
        <v>948</v>
      </c>
      <c r="E296" s="137">
        <v>24480</v>
      </c>
      <c r="F296" t="s">
        <v>812</v>
      </c>
    </row>
    <row r="297" spans="1:6" ht="13.5">
      <c r="A297">
        <v>4135</v>
      </c>
      <c r="B297" t="s">
        <v>380</v>
      </c>
      <c r="C297" t="s">
        <v>818</v>
      </c>
      <c r="D297" t="s">
        <v>948</v>
      </c>
      <c r="E297" s="137">
        <v>23210</v>
      </c>
      <c r="F297" t="s">
        <v>812</v>
      </c>
    </row>
    <row r="298" spans="1:6" ht="13.5">
      <c r="A298">
        <v>3228</v>
      </c>
      <c r="B298" t="s">
        <v>409</v>
      </c>
      <c r="C298" t="s">
        <v>538</v>
      </c>
      <c r="D298" t="s">
        <v>948</v>
      </c>
      <c r="E298" s="137">
        <v>30039</v>
      </c>
      <c r="F298" t="s">
        <v>812</v>
      </c>
    </row>
    <row r="299" spans="1:6" ht="13.5">
      <c r="A299">
        <v>4520</v>
      </c>
      <c r="B299" t="s">
        <v>547</v>
      </c>
      <c r="C299" t="s">
        <v>548</v>
      </c>
      <c r="D299" t="s">
        <v>948</v>
      </c>
      <c r="E299" s="137">
        <v>30442</v>
      </c>
      <c r="F299" t="s">
        <v>812</v>
      </c>
    </row>
    <row r="300" spans="1:6" ht="13.5">
      <c r="A300">
        <v>4246</v>
      </c>
      <c r="B300" t="s">
        <v>402</v>
      </c>
      <c r="C300" t="s">
        <v>403</v>
      </c>
      <c r="D300" t="s">
        <v>948</v>
      </c>
      <c r="E300" s="137">
        <v>32681</v>
      </c>
      <c r="F300" t="s">
        <v>812</v>
      </c>
    </row>
    <row r="301" spans="1:6" ht="13.5">
      <c r="A301">
        <v>4521</v>
      </c>
      <c r="B301" t="s">
        <v>287</v>
      </c>
      <c r="C301" t="s">
        <v>553</v>
      </c>
      <c r="D301" t="s">
        <v>948</v>
      </c>
      <c r="E301" s="137">
        <v>30461</v>
      </c>
      <c r="F301" t="s">
        <v>812</v>
      </c>
    </row>
    <row r="302" spans="1:6" ht="13.5">
      <c r="A302">
        <v>1329</v>
      </c>
      <c r="B302" t="s">
        <v>312</v>
      </c>
      <c r="C302" t="s">
        <v>554</v>
      </c>
      <c r="D302" t="s">
        <v>948</v>
      </c>
      <c r="E302" s="137">
        <v>24456</v>
      </c>
      <c r="F302" t="s">
        <v>812</v>
      </c>
    </row>
    <row r="303" spans="1:6" ht="13.5">
      <c r="A303">
        <v>3495</v>
      </c>
      <c r="B303" t="s">
        <v>271</v>
      </c>
      <c r="C303" t="s">
        <v>552</v>
      </c>
      <c r="D303" t="s">
        <v>948</v>
      </c>
      <c r="E303" s="137">
        <v>23887</v>
      </c>
      <c r="F303" t="s">
        <v>812</v>
      </c>
    </row>
    <row r="304" spans="1:6" ht="13.5">
      <c r="A304">
        <v>504</v>
      </c>
      <c r="B304" t="s">
        <v>284</v>
      </c>
      <c r="C304" t="s">
        <v>544</v>
      </c>
      <c r="D304" t="s">
        <v>948</v>
      </c>
      <c r="E304" s="137">
        <v>22805</v>
      </c>
      <c r="F304" t="s">
        <v>812</v>
      </c>
    </row>
    <row r="305" spans="1:6" ht="13.5">
      <c r="A305">
        <v>200202</v>
      </c>
      <c r="B305" t="s">
        <v>287</v>
      </c>
      <c r="C305" t="s">
        <v>551</v>
      </c>
      <c r="D305" t="s">
        <v>948</v>
      </c>
      <c r="E305" s="137">
        <v>23247</v>
      </c>
      <c r="F305" t="s">
        <v>812</v>
      </c>
    </row>
    <row r="306" spans="1:6" ht="13.5">
      <c r="A306">
        <v>3597</v>
      </c>
      <c r="B306" t="s">
        <v>555</v>
      </c>
      <c r="C306" t="s">
        <v>381</v>
      </c>
      <c r="D306" t="s">
        <v>948</v>
      </c>
      <c r="E306" s="137">
        <v>28318</v>
      </c>
      <c r="F306" t="s">
        <v>812</v>
      </c>
    </row>
    <row r="307" spans="1:6" ht="13.5">
      <c r="A307">
        <v>3312</v>
      </c>
      <c r="B307" t="s">
        <v>563</v>
      </c>
      <c r="C307" t="s">
        <v>564</v>
      </c>
      <c r="D307" t="s">
        <v>948</v>
      </c>
      <c r="E307" s="137">
        <v>32632</v>
      </c>
      <c r="F307" t="s">
        <v>812</v>
      </c>
    </row>
    <row r="308" spans="1:6" ht="13.5">
      <c r="A308">
        <v>3548</v>
      </c>
      <c r="B308" t="s">
        <v>334</v>
      </c>
      <c r="C308" t="s">
        <v>814</v>
      </c>
      <c r="D308" t="s">
        <v>948</v>
      </c>
      <c r="E308" s="137">
        <v>26070</v>
      </c>
      <c r="F308" t="s">
        <v>812</v>
      </c>
    </row>
    <row r="309" spans="1:6" ht="13.5">
      <c r="A309">
        <v>2015</v>
      </c>
      <c r="B309" t="s">
        <v>556</v>
      </c>
      <c r="C309" t="s">
        <v>557</v>
      </c>
      <c r="D309" t="s">
        <v>948</v>
      </c>
      <c r="E309" s="137">
        <v>24728</v>
      </c>
      <c r="F309" t="s">
        <v>812</v>
      </c>
    </row>
    <row r="310" spans="1:6" ht="13.5">
      <c r="A310">
        <v>4434</v>
      </c>
      <c r="B310" t="s">
        <v>262</v>
      </c>
      <c r="C310" t="s">
        <v>558</v>
      </c>
      <c r="D310" t="s">
        <v>948</v>
      </c>
      <c r="E310" s="137">
        <v>23103</v>
      </c>
      <c r="F310" t="s">
        <v>812</v>
      </c>
    </row>
    <row r="311" spans="1:6" ht="13.5">
      <c r="A311">
        <v>605</v>
      </c>
      <c r="B311" t="s">
        <v>371</v>
      </c>
      <c r="C311" t="s">
        <v>559</v>
      </c>
      <c r="D311" t="s">
        <v>948</v>
      </c>
      <c r="E311" s="137">
        <v>22836</v>
      </c>
      <c r="F311" t="s">
        <v>812</v>
      </c>
    </row>
    <row r="312" spans="1:6" ht="13.5">
      <c r="A312">
        <v>2586</v>
      </c>
      <c r="B312" t="s">
        <v>290</v>
      </c>
      <c r="C312" t="s">
        <v>561</v>
      </c>
      <c r="D312" t="s">
        <v>948</v>
      </c>
      <c r="E312" s="137">
        <v>22405</v>
      </c>
      <c r="F312" t="s">
        <v>812</v>
      </c>
    </row>
    <row r="313" spans="1:6" ht="13.5">
      <c r="A313">
        <v>4396</v>
      </c>
      <c r="B313" t="s">
        <v>240</v>
      </c>
      <c r="C313" t="s">
        <v>560</v>
      </c>
      <c r="D313" t="s">
        <v>948</v>
      </c>
      <c r="E313" s="137">
        <v>20215</v>
      </c>
      <c r="F313" t="s">
        <v>812</v>
      </c>
    </row>
    <row r="314" spans="1:6" ht="13.5">
      <c r="A314">
        <v>1570</v>
      </c>
      <c r="B314" t="s">
        <v>565</v>
      </c>
      <c r="C314" t="s">
        <v>559</v>
      </c>
      <c r="D314" t="s">
        <v>948</v>
      </c>
      <c r="E314" s="137">
        <v>38015</v>
      </c>
      <c r="F314" t="s">
        <v>812</v>
      </c>
    </row>
    <row r="315" spans="1:6" ht="13.5">
      <c r="A315">
        <v>3536</v>
      </c>
      <c r="B315" t="s">
        <v>326</v>
      </c>
      <c r="C315" t="s">
        <v>566</v>
      </c>
      <c r="D315" t="s">
        <v>948</v>
      </c>
      <c r="E315" s="137">
        <v>31152</v>
      </c>
      <c r="F315" t="s">
        <v>812</v>
      </c>
    </row>
    <row r="316" spans="1:6" ht="13.5">
      <c r="A316">
        <v>916</v>
      </c>
      <c r="B316" t="s">
        <v>1029</v>
      </c>
      <c r="C316" t="s">
        <v>1030</v>
      </c>
      <c r="D316" t="s">
        <v>1031</v>
      </c>
      <c r="E316" s="137">
        <v>31433</v>
      </c>
      <c r="F316" t="s">
        <v>812</v>
      </c>
    </row>
    <row r="317" spans="1:6" ht="13.5">
      <c r="A317">
        <v>918</v>
      </c>
      <c r="B317" t="s">
        <v>234</v>
      </c>
      <c r="C317" t="s">
        <v>761</v>
      </c>
      <c r="D317" t="s">
        <v>948</v>
      </c>
      <c r="E317" s="137">
        <v>35165</v>
      </c>
      <c r="F317" t="s">
        <v>812</v>
      </c>
    </row>
    <row r="318" spans="1:6" ht="13.5">
      <c r="A318">
        <v>924</v>
      </c>
      <c r="B318" t="s">
        <v>1032</v>
      </c>
      <c r="C318" t="s">
        <v>1033</v>
      </c>
      <c r="D318" t="s">
        <v>948</v>
      </c>
      <c r="E318" s="137">
        <v>31080</v>
      </c>
      <c r="F318" t="s">
        <v>812</v>
      </c>
    </row>
    <row r="319" spans="1:6" ht="13.5">
      <c r="A319">
        <v>2173</v>
      </c>
      <c r="B319" t="s">
        <v>1034</v>
      </c>
      <c r="C319" t="s">
        <v>1035</v>
      </c>
      <c r="D319" t="s">
        <v>948</v>
      </c>
      <c r="E319" s="137">
        <v>25641</v>
      </c>
      <c r="F319" t="s">
        <v>812</v>
      </c>
    </row>
    <row r="320" spans="1:6" ht="13.5">
      <c r="A320">
        <v>4038</v>
      </c>
      <c r="B320" t="s">
        <v>239</v>
      </c>
      <c r="C320" t="s">
        <v>1036</v>
      </c>
      <c r="D320" t="s">
        <v>948</v>
      </c>
      <c r="E320" s="137">
        <v>33297</v>
      </c>
      <c r="F320" t="s">
        <v>812</v>
      </c>
    </row>
    <row r="321" spans="1:6" ht="13.5">
      <c r="A321">
        <v>876</v>
      </c>
      <c r="B321" t="s">
        <v>549</v>
      </c>
      <c r="C321" t="s">
        <v>550</v>
      </c>
      <c r="D321" t="s">
        <v>948</v>
      </c>
      <c r="E321" s="137">
        <v>22696</v>
      </c>
      <c r="F321" t="s">
        <v>812</v>
      </c>
    </row>
    <row r="322" spans="1:6" ht="13.5">
      <c r="A322">
        <v>3957</v>
      </c>
      <c r="B322" t="s">
        <v>1037</v>
      </c>
      <c r="C322" t="s">
        <v>601</v>
      </c>
      <c r="D322" t="s">
        <v>948</v>
      </c>
      <c r="E322" s="137">
        <v>32997</v>
      </c>
      <c r="F322" t="s">
        <v>158</v>
      </c>
    </row>
    <row r="323" spans="1:6" ht="13.5">
      <c r="A323">
        <v>4294</v>
      </c>
      <c r="B323" t="s">
        <v>445</v>
      </c>
      <c r="C323" t="s">
        <v>1038</v>
      </c>
      <c r="D323" t="s">
        <v>948</v>
      </c>
      <c r="E323" s="137">
        <v>31522</v>
      </c>
      <c r="F323" t="s">
        <v>158</v>
      </c>
    </row>
    <row r="324" spans="1:6" ht="13.5">
      <c r="A324">
        <v>4265</v>
      </c>
      <c r="B324" t="s">
        <v>569</v>
      </c>
      <c r="C324" t="s">
        <v>568</v>
      </c>
      <c r="D324" t="s">
        <v>948</v>
      </c>
      <c r="E324" s="137">
        <v>32243</v>
      </c>
      <c r="F324" t="s">
        <v>158</v>
      </c>
    </row>
    <row r="325" spans="1:6" ht="13.5">
      <c r="A325">
        <v>3955</v>
      </c>
      <c r="B325" t="s">
        <v>338</v>
      </c>
      <c r="C325" t="s">
        <v>568</v>
      </c>
      <c r="D325" t="s">
        <v>948</v>
      </c>
      <c r="E325" s="137">
        <v>22327</v>
      </c>
      <c r="F325" t="s">
        <v>158</v>
      </c>
    </row>
    <row r="326" spans="1:6" ht="13.5">
      <c r="A326">
        <v>2298</v>
      </c>
      <c r="B326" t="s">
        <v>1039</v>
      </c>
      <c r="C326" t="s">
        <v>1040</v>
      </c>
      <c r="D326" t="s">
        <v>948</v>
      </c>
      <c r="E326" s="137">
        <v>34700</v>
      </c>
      <c r="F326" t="s">
        <v>158</v>
      </c>
    </row>
    <row r="327" spans="1:6" ht="13.5">
      <c r="A327">
        <v>1820</v>
      </c>
      <c r="B327" t="s">
        <v>434</v>
      </c>
      <c r="C327" t="s">
        <v>240</v>
      </c>
      <c r="D327" t="s">
        <v>948</v>
      </c>
      <c r="E327" s="137">
        <v>30180</v>
      </c>
      <c r="F327" t="s">
        <v>158</v>
      </c>
    </row>
    <row r="328" spans="1:6" ht="13.5">
      <c r="A328">
        <v>3958</v>
      </c>
      <c r="B328" t="s">
        <v>1041</v>
      </c>
      <c r="C328" t="s">
        <v>1042</v>
      </c>
      <c r="E328" s="137">
        <v>30791</v>
      </c>
      <c r="F328" t="s">
        <v>158</v>
      </c>
    </row>
    <row r="329" spans="1:6" ht="13.5">
      <c r="A329">
        <v>3960</v>
      </c>
      <c r="B329" t="s">
        <v>376</v>
      </c>
      <c r="C329" t="s">
        <v>1043</v>
      </c>
      <c r="D329" t="s">
        <v>948</v>
      </c>
      <c r="E329" s="137">
        <v>31062</v>
      </c>
      <c r="F329" t="s">
        <v>158</v>
      </c>
    </row>
    <row r="330" spans="1:6" ht="13.5">
      <c r="A330">
        <v>3961</v>
      </c>
      <c r="B330" t="s">
        <v>293</v>
      </c>
      <c r="C330" t="s">
        <v>558</v>
      </c>
      <c r="D330" t="s">
        <v>948</v>
      </c>
      <c r="E330" s="137">
        <v>21139</v>
      </c>
      <c r="F330" t="s">
        <v>158</v>
      </c>
    </row>
    <row r="331" spans="1:6" ht="13.5">
      <c r="A331">
        <v>935</v>
      </c>
      <c r="B331" t="s">
        <v>463</v>
      </c>
      <c r="C331" t="s">
        <v>464</v>
      </c>
      <c r="D331" t="s">
        <v>1044</v>
      </c>
      <c r="E331" s="137">
        <v>34155</v>
      </c>
      <c r="F331" t="s">
        <v>571</v>
      </c>
    </row>
    <row r="332" spans="1:6" ht="13.5">
      <c r="A332">
        <v>3634</v>
      </c>
      <c r="B332" t="s">
        <v>860</v>
      </c>
      <c r="C332" t="s">
        <v>861</v>
      </c>
      <c r="D332" t="s">
        <v>991</v>
      </c>
      <c r="E332" s="137">
        <v>36015</v>
      </c>
      <c r="F332" t="s">
        <v>571</v>
      </c>
    </row>
    <row r="333" spans="1:6" ht="13.5">
      <c r="A333">
        <v>3663</v>
      </c>
      <c r="B333" t="s">
        <v>480</v>
      </c>
      <c r="C333" t="s">
        <v>863</v>
      </c>
      <c r="D333" t="s">
        <v>967</v>
      </c>
      <c r="E333" s="137">
        <v>33554</v>
      </c>
      <c r="F333" t="s">
        <v>571</v>
      </c>
    </row>
    <row r="334" spans="1:6" ht="13.5">
      <c r="A334">
        <v>948</v>
      </c>
      <c r="B334" t="s">
        <v>853</v>
      </c>
      <c r="C334" t="s">
        <v>854</v>
      </c>
      <c r="D334" t="s">
        <v>1045</v>
      </c>
      <c r="E334" s="137">
        <v>26677</v>
      </c>
      <c r="F334" t="s">
        <v>571</v>
      </c>
    </row>
    <row r="335" spans="1:6" ht="13.5">
      <c r="A335">
        <v>743</v>
      </c>
      <c r="B335" t="s">
        <v>248</v>
      </c>
      <c r="C335" t="s">
        <v>1046</v>
      </c>
      <c r="D335" t="s">
        <v>948</v>
      </c>
      <c r="E335" s="137">
        <v>23865</v>
      </c>
      <c r="F335" t="s">
        <v>571</v>
      </c>
    </row>
    <row r="336" spans="1:6" ht="13.5">
      <c r="A336">
        <v>4498</v>
      </c>
      <c r="B336" t="s">
        <v>308</v>
      </c>
      <c r="C336" t="s">
        <v>572</v>
      </c>
      <c r="D336" t="s">
        <v>948</v>
      </c>
      <c r="E336" s="137">
        <v>28097</v>
      </c>
      <c r="F336" t="s">
        <v>571</v>
      </c>
    </row>
    <row r="337" spans="1:6" ht="13.5">
      <c r="A337">
        <v>4185</v>
      </c>
      <c r="B337" t="s">
        <v>252</v>
      </c>
      <c r="C337" t="s">
        <v>577</v>
      </c>
      <c r="D337" t="s">
        <v>948</v>
      </c>
      <c r="E337" s="137">
        <v>25596</v>
      </c>
      <c r="F337" t="s">
        <v>571</v>
      </c>
    </row>
    <row r="338" spans="1:6" ht="13.5">
      <c r="A338">
        <v>2326</v>
      </c>
      <c r="B338" t="s">
        <v>263</v>
      </c>
      <c r="C338" t="s">
        <v>575</v>
      </c>
      <c r="D338" t="s">
        <v>948</v>
      </c>
      <c r="E338" s="137">
        <v>26506</v>
      </c>
      <c r="F338" t="s">
        <v>571</v>
      </c>
    </row>
    <row r="339" spans="1:6" ht="13.5">
      <c r="A339">
        <v>4448</v>
      </c>
      <c r="B339" t="s">
        <v>536</v>
      </c>
      <c r="C339" t="s">
        <v>573</v>
      </c>
      <c r="D339" t="s">
        <v>991</v>
      </c>
      <c r="E339" s="137">
        <v>28585</v>
      </c>
      <c r="F339" t="s">
        <v>571</v>
      </c>
    </row>
    <row r="340" spans="1:6" ht="13.5">
      <c r="A340">
        <v>3733</v>
      </c>
      <c r="B340" t="s">
        <v>574</v>
      </c>
      <c r="C340" t="s">
        <v>573</v>
      </c>
      <c r="D340" t="s">
        <v>948</v>
      </c>
      <c r="E340" s="137">
        <v>30145</v>
      </c>
      <c r="F340" t="s">
        <v>571</v>
      </c>
    </row>
    <row r="341" spans="1:6" ht="13.5">
      <c r="A341">
        <v>4068</v>
      </c>
      <c r="B341" t="s">
        <v>765</v>
      </c>
      <c r="C341" t="s">
        <v>576</v>
      </c>
      <c r="D341" t="s">
        <v>952</v>
      </c>
      <c r="E341" s="137">
        <v>27414</v>
      </c>
      <c r="F341" t="s">
        <v>571</v>
      </c>
    </row>
    <row r="342" spans="1:6" ht="13.5">
      <c r="A342">
        <v>4682</v>
      </c>
      <c r="B342" t="s">
        <v>578</v>
      </c>
      <c r="C342" t="s">
        <v>579</v>
      </c>
      <c r="D342" t="s">
        <v>948</v>
      </c>
      <c r="E342" s="137">
        <v>25245</v>
      </c>
      <c r="F342" t="s">
        <v>571</v>
      </c>
    </row>
    <row r="343" spans="1:6" ht="13.5">
      <c r="A343">
        <v>797</v>
      </c>
      <c r="B343" t="s">
        <v>271</v>
      </c>
      <c r="C343" t="s">
        <v>580</v>
      </c>
      <c r="D343" t="s">
        <v>948</v>
      </c>
      <c r="E343" s="137">
        <v>24474</v>
      </c>
      <c r="F343" t="s">
        <v>571</v>
      </c>
    </row>
    <row r="344" spans="1:6" ht="13.5">
      <c r="A344">
        <v>793</v>
      </c>
      <c r="B344" t="s">
        <v>419</v>
      </c>
      <c r="C344" t="s">
        <v>388</v>
      </c>
      <c r="D344" t="s">
        <v>948</v>
      </c>
      <c r="E344" s="137">
        <v>23726</v>
      </c>
      <c r="F344" t="s">
        <v>571</v>
      </c>
    </row>
    <row r="345" spans="1:6" ht="13.5">
      <c r="A345">
        <v>4257</v>
      </c>
      <c r="B345" t="s">
        <v>509</v>
      </c>
      <c r="C345" t="s">
        <v>388</v>
      </c>
      <c r="D345" t="s">
        <v>948</v>
      </c>
      <c r="E345" s="137">
        <v>30622</v>
      </c>
      <c r="F345" t="s">
        <v>571</v>
      </c>
    </row>
    <row r="346" spans="1:6" ht="13.5">
      <c r="A346">
        <v>2539</v>
      </c>
      <c r="B346" t="s">
        <v>582</v>
      </c>
      <c r="C346" t="s">
        <v>581</v>
      </c>
      <c r="D346" t="s">
        <v>948</v>
      </c>
      <c r="E346" s="137">
        <v>29648</v>
      </c>
      <c r="F346" t="s">
        <v>571</v>
      </c>
    </row>
    <row r="347" spans="1:6" ht="13.5">
      <c r="A347">
        <v>3776</v>
      </c>
      <c r="B347" t="s">
        <v>447</v>
      </c>
      <c r="C347" t="s">
        <v>462</v>
      </c>
      <c r="D347" t="s">
        <v>948</v>
      </c>
      <c r="E347" s="137">
        <v>25593</v>
      </c>
      <c r="F347" t="s">
        <v>571</v>
      </c>
    </row>
    <row r="348" spans="1:6" ht="13.5">
      <c r="A348">
        <v>468</v>
      </c>
      <c r="B348" t="s">
        <v>271</v>
      </c>
      <c r="C348" t="s">
        <v>851</v>
      </c>
      <c r="D348" t="s">
        <v>948</v>
      </c>
      <c r="E348" s="137">
        <v>29221</v>
      </c>
      <c r="F348" t="s">
        <v>571</v>
      </c>
    </row>
    <row r="349" spans="1:6" ht="13.5">
      <c r="A349">
        <v>88</v>
      </c>
      <c r="B349" t="s">
        <v>352</v>
      </c>
      <c r="C349" t="s">
        <v>583</v>
      </c>
      <c r="D349" t="s">
        <v>948</v>
      </c>
      <c r="E349" s="137">
        <v>23017</v>
      </c>
      <c r="F349" t="s">
        <v>571</v>
      </c>
    </row>
    <row r="350" spans="1:6" ht="13.5">
      <c r="A350">
        <v>4402</v>
      </c>
      <c r="B350" t="s">
        <v>864</v>
      </c>
      <c r="C350" t="s">
        <v>381</v>
      </c>
      <c r="D350" t="s">
        <v>948</v>
      </c>
      <c r="E350" s="137">
        <v>30908</v>
      </c>
      <c r="F350" t="s">
        <v>571</v>
      </c>
    </row>
    <row r="351" spans="1:6" ht="13.5">
      <c r="A351">
        <v>701934</v>
      </c>
      <c r="B351" t="s">
        <v>1047</v>
      </c>
      <c r="C351" t="s">
        <v>1048</v>
      </c>
      <c r="D351" t="s">
        <v>948</v>
      </c>
      <c r="E351" s="137">
        <v>26560</v>
      </c>
      <c r="F351" t="s">
        <v>571</v>
      </c>
    </row>
    <row r="352" spans="1:6" ht="13.5">
      <c r="A352">
        <v>936</v>
      </c>
      <c r="B352" t="s">
        <v>418</v>
      </c>
      <c r="C352" t="s">
        <v>852</v>
      </c>
      <c r="D352" t="s">
        <v>948</v>
      </c>
      <c r="E352" s="137">
        <v>25510</v>
      </c>
      <c r="F352" t="s">
        <v>571</v>
      </c>
    </row>
    <row r="353" spans="1:6" ht="13.5">
      <c r="A353">
        <v>1137</v>
      </c>
      <c r="B353" t="s">
        <v>605</v>
      </c>
      <c r="C353" t="s">
        <v>580</v>
      </c>
      <c r="D353" t="s">
        <v>948</v>
      </c>
      <c r="E353" s="137">
        <v>35973</v>
      </c>
      <c r="F353" t="s">
        <v>571</v>
      </c>
    </row>
    <row r="354" spans="1:6" ht="13.5">
      <c r="A354">
        <v>4104</v>
      </c>
      <c r="B354" t="s">
        <v>332</v>
      </c>
      <c r="C354" t="s">
        <v>1049</v>
      </c>
      <c r="D354" t="s">
        <v>948</v>
      </c>
      <c r="E354" s="137">
        <v>25913</v>
      </c>
      <c r="F354" t="s">
        <v>571</v>
      </c>
    </row>
    <row r="355" spans="1:6" ht="13.5">
      <c r="A355">
        <v>1451</v>
      </c>
      <c r="B355" t="s">
        <v>289</v>
      </c>
      <c r="C355" t="s">
        <v>856</v>
      </c>
      <c r="D355" t="s">
        <v>948</v>
      </c>
      <c r="E355" s="137">
        <v>24333</v>
      </c>
      <c r="F355" t="s">
        <v>571</v>
      </c>
    </row>
    <row r="356" spans="1:6" ht="13.5">
      <c r="A356">
        <v>4106</v>
      </c>
      <c r="B356" t="s">
        <v>434</v>
      </c>
      <c r="C356" t="s">
        <v>1050</v>
      </c>
      <c r="D356" t="s">
        <v>948</v>
      </c>
      <c r="E356" s="137">
        <v>30601</v>
      </c>
      <c r="F356" t="s">
        <v>571</v>
      </c>
    </row>
    <row r="357" spans="1:6" ht="13.5">
      <c r="A357">
        <v>609990</v>
      </c>
      <c r="B357" t="s">
        <v>1051</v>
      </c>
      <c r="C357" t="s">
        <v>1052</v>
      </c>
      <c r="D357" t="s">
        <v>948</v>
      </c>
      <c r="E357" s="137">
        <v>36215</v>
      </c>
      <c r="F357" t="s">
        <v>571</v>
      </c>
    </row>
    <row r="358" spans="1:6" ht="13.5">
      <c r="A358">
        <v>3660</v>
      </c>
      <c r="B358" t="s">
        <v>298</v>
      </c>
      <c r="C358" t="s">
        <v>862</v>
      </c>
      <c r="D358" t="s">
        <v>948</v>
      </c>
      <c r="E358" s="137">
        <v>35784</v>
      </c>
      <c r="F358" t="s">
        <v>571</v>
      </c>
    </row>
    <row r="359" spans="1:6" ht="13.5">
      <c r="A359">
        <v>790</v>
      </c>
      <c r="B359" t="s">
        <v>567</v>
      </c>
      <c r="C359" t="s">
        <v>584</v>
      </c>
      <c r="D359" t="s">
        <v>948</v>
      </c>
      <c r="E359" s="137">
        <v>21121</v>
      </c>
      <c r="F359" t="s">
        <v>571</v>
      </c>
    </row>
    <row r="360" spans="1:6" ht="13.5">
      <c r="A360">
        <v>4113</v>
      </c>
      <c r="B360" t="s">
        <v>287</v>
      </c>
      <c r="C360" t="s">
        <v>1053</v>
      </c>
      <c r="D360" t="s">
        <v>948</v>
      </c>
      <c r="E360" s="137">
        <v>28960</v>
      </c>
      <c r="F360" t="s">
        <v>571</v>
      </c>
    </row>
    <row r="361" spans="1:6" ht="13.5">
      <c r="A361">
        <v>1144</v>
      </c>
      <c r="B361" t="s">
        <v>326</v>
      </c>
      <c r="C361" t="s">
        <v>855</v>
      </c>
      <c r="D361" t="s">
        <v>948</v>
      </c>
      <c r="E361" s="137">
        <v>35890</v>
      </c>
      <c r="F361" t="s">
        <v>571</v>
      </c>
    </row>
    <row r="362" spans="1:6" ht="13.5">
      <c r="A362">
        <v>1140</v>
      </c>
      <c r="B362" t="s">
        <v>243</v>
      </c>
      <c r="C362" t="s">
        <v>833</v>
      </c>
      <c r="D362" t="s">
        <v>948</v>
      </c>
      <c r="E362" s="137">
        <v>35744</v>
      </c>
      <c r="F362" t="s">
        <v>571</v>
      </c>
    </row>
    <row r="363" spans="1:6" ht="13.5">
      <c r="A363">
        <v>3662</v>
      </c>
      <c r="B363" t="s">
        <v>832</v>
      </c>
      <c r="C363" t="s">
        <v>833</v>
      </c>
      <c r="D363" t="s">
        <v>948</v>
      </c>
      <c r="E363" s="137">
        <v>37132</v>
      </c>
      <c r="F363" t="s">
        <v>571</v>
      </c>
    </row>
    <row r="364" spans="1:6" ht="13.5">
      <c r="A364">
        <v>3938</v>
      </c>
      <c r="B364" t="s">
        <v>585</v>
      </c>
      <c r="C364" t="s">
        <v>586</v>
      </c>
      <c r="D364" t="s">
        <v>951</v>
      </c>
      <c r="E364" s="137">
        <v>15741</v>
      </c>
      <c r="F364" t="s">
        <v>571</v>
      </c>
    </row>
    <row r="365" spans="1:6" ht="13.5">
      <c r="A365">
        <v>938</v>
      </c>
      <c r="B365" t="s">
        <v>348</v>
      </c>
      <c r="C365" t="s">
        <v>587</v>
      </c>
      <c r="D365" t="s">
        <v>948</v>
      </c>
      <c r="E365" s="137">
        <v>20876</v>
      </c>
      <c r="F365" t="s">
        <v>571</v>
      </c>
    </row>
    <row r="366" spans="1:6" ht="13.5">
      <c r="A366">
        <v>2138</v>
      </c>
      <c r="B366" t="s">
        <v>857</v>
      </c>
      <c r="C366" t="s">
        <v>858</v>
      </c>
      <c r="D366" t="s">
        <v>948</v>
      </c>
      <c r="E366" s="137">
        <v>21490</v>
      </c>
      <c r="F366" t="s">
        <v>571</v>
      </c>
    </row>
    <row r="367" spans="1:6" ht="13.5">
      <c r="A367">
        <v>1409</v>
      </c>
      <c r="B367" t="s">
        <v>805</v>
      </c>
      <c r="C367" t="s">
        <v>583</v>
      </c>
      <c r="D367" t="s">
        <v>948</v>
      </c>
      <c r="E367" s="137">
        <v>36561</v>
      </c>
      <c r="F367" t="s">
        <v>571</v>
      </c>
    </row>
    <row r="368" spans="1:6" ht="13.5">
      <c r="A368">
        <v>4681</v>
      </c>
      <c r="B368" t="s">
        <v>707</v>
      </c>
      <c r="C368" t="s">
        <v>803</v>
      </c>
      <c r="D368" t="s">
        <v>1015</v>
      </c>
      <c r="E368" s="137">
        <v>33687</v>
      </c>
      <c r="F368" t="s">
        <v>588</v>
      </c>
    </row>
    <row r="369" spans="1:6" ht="13.5">
      <c r="A369">
        <v>2055</v>
      </c>
      <c r="B369" t="s">
        <v>1054</v>
      </c>
      <c r="C369" t="s">
        <v>1055</v>
      </c>
      <c r="D369" t="s">
        <v>950</v>
      </c>
      <c r="E369" s="137">
        <v>33836</v>
      </c>
      <c r="F369" t="s">
        <v>588</v>
      </c>
    </row>
    <row r="370" spans="1:6" ht="13.5">
      <c r="A370">
        <v>3750</v>
      </c>
      <c r="B370" t="s">
        <v>273</v>
      </c>
      <c r="C370" t="s">
        <v>1056</v>
      </c>
      <c r="D370" t="s">
        <v>950</v>
      </c>
      <c r="E370" s="137">
        <v>36657</v>
      </c>
      <c r="F370" t="s">
        <v>588</v>
      </c>
    </row>
    <row r="371" spans="1:6" ht="13.5">
      <c r="A371">
        <v>603530</v>
      </c>
      <c r="B371" t="s">
        <v>312</v>
      </c>
      <c r="C371" t="s">
        <v>804</v>
      </c>
      <c r="D371" t="s">
        <v>948</v>
      </c>
      <c r="E371" s="137">
        <v>34083</v>
      </c>
      <c r="F371" t="s">
        <v>588</v>
      </c>
    </row>
    <row r="372" spans="1:6" ht="13.5">
      <c r="A372">
        <v>3003</v>
      </c>
      <c r="B372" t="s">
        <v>600</v>
      </c>
      <c r="C372" t="s">
        <v>601</v>
      </c>
      <c r="D372" t="s">
        <v>948</v>
      </c>
      <c r="E372" s="137">
        <v>30011</v>
      </c>
      <c r="F372" t="s">
        <v>588</v>
      </c>
    </row>
    <row r="373" spans="1:6" ht="13.5">
      <c r="A373">
        <v>1478</v>
      </c>
      <c r="B373" t="s">
        <v>298</v>
      </c>
      <c r="C373" t="s">
        <v>599</v>
      </c>
      <c r="D373" t="s">
        <v>948</v>
      </c>
      <c r="E373" s="137">
        <v>29133</v>
      </c>
      <c r="F373" t="s">
        <v>588</v>
      </c>
    </row>
    <row r="374" spans="1:6" ht="13.5">
      <c r="A374">
        <v>733</v>
      </c>
      <c r="B374" t="s">
        <v>605</v>
      </c>
      <c r="C374" t="s">
        <v>606</v>
      </c>
      <c r="D374" t="s">
        <v>1057</v>
      </c>
      <c r="E374" s="137">
        <v>30654</v>
      </c>
      <c r="F374" t="s">
        <v>588</v>
      </c>
    </row>
    <row r="375" spans="1:6" ht="13.5">
      <c r="A375">
        <v>580</v>
      </c>
      <c r="B375" t="s">
        <v>323</v>
      </c>
      <c r="C375" t="s">
        <v>603</v>
      </c>
      <c r="D375" t="s">
        <v>948</v>
      </c>
      <c r="E375" s="137">
        <v>27816</v>
      </c>
      <c r="F375" t="s">
        <v>588</v>
      </c>
    </row>
    <row r="376" spans="1:6" ht="13.5">
      <c r="A376">
        <v>4697</v>
      </c>
      <c r="B376" t="s">
        <v>620</v>
      </c>
      <c r="C376" t="s">
        <v>621</v>
      </c>
      <c r="D376" t="s">
        <v>1058</v>
      </c>
      <c r="E376" s="137">
        <v>31758</v>
      </c>
      <c r="F376" t="s">
        <v>588</v>
      </c>
    </row>
    <row r="377" spans="1:6" ht="13.5">
      <c r="A377">
        <v>4614</v>
      </c>
      <c r="B377" t="s">
        <v>607</v>
      </c>
      <c r="C377" t="s">
        <v>608</v>
      </c>
      <c r="D377" t="s">
        <v>948</v>
      </c>
      <c r="E377" s="137">
        <v>32204</v>
      </c>
      <c r="F377" t="s">
        <v>588</v>
      </c>
    </row>
    <row r="378" spans="1:6" ht="13.5">
      <c r="A378">
        <v>4670</v>
      </c>
      <c r="B378" t="s">
        <v>329</v>
      </c>
      <c r="C378" t="s">
        <v>604</v>
      </c>
      <c r="D378" t="s">
        <v>948</v>
      </c>
      <c r="E378" s="137">
        <v>32808</v>
      </c>
      <c r="F378" t="s">
        <v>588</v>
      </c>
    </row>
    <row r="379" spans="1:6" ht="13.5">
      <c r="A379">
        <v>1958</v>
      </c>
      <c r="B379" t="s">
        <v>365</v>
      </c>
      <c r="C379" t="s">
        <v>401</v>
      </c>
      <c r="D379" t="s">
        <v>948</v>
      </c>
      <c r="E379" s="137">
        <v>31717</v>
      </c>
      <c r="F379" t="s">
        <v>588</v>
      </c>
    </row>
    <row r="380" spans="1:6" ht="13.5">
      <c r="A380">
        <v>4427</v>
      </c>
      <c r="B380" t="s">
        <v>252</v>
      </c>
      <c r="C380" t="s">
        <v>614</v>
      </c>
      <c r="D380" t="s">
        <v>1015</v>
      </c>
      <c r="E380" s="137">
        <v>22479</v>
      </c>
      <c r="F380" t="s">
        <v>588</v>
      </c>
    </row>
    <row r="381" spans="1:6" ht="13.5">
      <c r="A381">
        <v>4620</v>
      </c>
      <c r="B381" t="s">
        <v>271</v>
      </c>
      <c r="C381" t="s">
        <v>617</v>
      </c>
      <c r="D381" t="s">
        <v>948</v>
      </c>
      <c r="E381" s="137">
        <v>31800</v>
      </c>
      <c r="F381" t="s">
        <v>588</v>
      </c>
    </row>
    <row r="382" spans="1:6" ht="13.5">
      <c r="A382">
        <v>714516</v>
      </c>
      <c r="B382" t="s">
        <v>615</v>
      </c>
      <c r="C382" t="s">
        <v>616</v>
      </c>
      <c r="D382" t="s">
        <v>948</v>
      </c>
      <c r="E382" s="137">
        <v>22704</v>
      </c>
      <c r="F382" t="s">
        <v>588</v>
      </c>
    </row>
    <row r="383" spans="1:6" ht="13.5">
      <c r="A383">
        <v>4647</v>
      </c>
      <c r="B383" t="s">
        <v>323</v>
      </c>
      <c r="C383" t="s">
        <v>397</v>
      </c>
      <c r="D383" t="s">
        <v>948</v>
      </c>
      <c r="E383" s="137">
        <v>29570</v>
      </c>
      <c r="F383" t="s">
        <v>588</v>
      </c>
    </row>
    <row r="384" spans="1:6" ht="13.5">
      <c r="A384">
        <v>4474</v>
      </c>
      <c r="B384" t="s">
        <v>265</v>
      </c>
      <c r="C384" t="s">
        <v>398</v>
      </c>
      <c r="D384" t="s">
        <v>948</v>
      </c>
      <c r="E384" s="137">
        <v>30418</v>
      </c>
      <c r="F384" t="s">
        <v>588</v>
      </c>
    </row>
    <row r="385" spans="1:6" ht="13.5">
      <c r="A385">
        <v>2350</v>
      </c>
      <c r="B385" t="s">
        <v>362</v>
      </c>
      <c r="C385" t="s">
        <v>278</v>
      </c>
      <c r="D385" t="s">
        <v>948</v>
      </c>
      <c r="E385" s="137">
        <v>21357</v>
      </c>
      <c r="F385" t="s">
        <v>588</v>
      </c>
    </row>
    <row r="386" spans="1:6" ht="13.5">
      <c r="A386">
        <v>265</v>
      </c>
      <c r="B386" t="s">
        <v>243</v>
      </c>
      <c r="C386" t="s">
        <v>400</v>
      </c>
      <c r="D386" t="s">
        <v>948</v>
      </c>
      <c r="E386" s="137">
        <v>24196</v>
      </c>
      <c r="F386" t="s">
        <v>588</v>
      </c>
    </row>
    <row r="387" spans="1:6" ht="13.5">
      <c r="A387">
        <v>3318</v>
      </c>
      <c r="B387" t="s">
        <v>610</v>
      </c>
      <c r="C387" t="s">
        <v>611</v>
      </c>
      <c r="D387" t="s">
        <v>952</v>
      </c>
      <c r="E387" s="137">
        <v>23940</v>
      </c>
      <c r="F387" t="s">
        <v>588</v>
      </c>
    </row>
    <row r="388" spans="1:6" ht="13.5">
      <c r="A388">
        <v>3204</v>
      </c>
      <c r="B388" t="s">
        <v>240</v>
      </c>
      <c r="C388" t="s">
        <v>399</v>
      </c>
      <c r="D388" t="s">
        <v>948</v>
      </c>
      <c r="E388" s="137">
        <v>25652</v>
      </c>
      <c r="F388" t="s">
        <v>588</v>
      </c>
    </row>
    <row r="389" spans="1:6" ht="13.5">
      <c r="A389">
        <v>3589</v>
      </c>
      <c r="B389" t="s">
        <v>240</v>
      </c>
      <c r="C389" t="s">
        <v>609</v>
      </c>
      <c r="D389" t="s">
        <v>948</v>
      </c>
      <c r="E389" s="137">
        <v>25778</v>
      </c>
      <c r="F389" t="s">
        <v>588</v>
      </c>
    </row>
    <row r="390" spans="1:6" ht="13.5">
      <c r="A390">
        <v>2455</v>
      </c>
      <c r="B390" t="s">
        <v>405</v>
      </c>
      <c r="C390" t="s">
        <v>384</v>
      </c>
      <c r="D390" t="s">
        <v>948</v>
      </c>
      <c r="E390" s="137">
        <v>31434</v>
      </c>
      <c r="F390" t="s">
        <v>588</v>
      </c>
    </row>
    <row r="391" spans="1:6" ht="13.5">
      <c r="A391">
        <v>230</v>
      </c>
      <c r="B391" t="s">
        <v>261</v>
      </c>
      <c r="C391" t="s">
        <v>612</v>
      </c>
      <c r="D391" t="s">
        <v>948</v>
      </c>
      <c r="E391" s="137">
        <v>24060</v>
      </c>
      <c r="F391" t="s">
        <v>588</v>
      </c>
    </row>
    <row r="392" spans="1:6" ht="13.5">
      <c r="A392">
        <v>791</v>
      </c>
      <c r="B392" t="s">
        <v>282</v>
      </c>
      <c r="C392" t="s">
        <v>625</v>
      </c>
      <c r="D392" t="s">
        <v>948</v>
      </c>
      <c r="E392" s="137">
        <v>26763</v>
      </c>
      <c r="F392" t="s">
        <v>588</v>
      </c>
    </row>
    <row r="393" spans="1:6" ht="13.5">
      <c r="A393">
        <v>2459</v>
      </c>
      <c r="B393" t="s">
        <v>265</v>
      </c>
      <c r="C393" t="s">
        <v>404</v>
      </c>
      <c r="D393" t="s">
        <v>948</v>
      </c>
      <c r="E393" s="137">
        <v>31318</v>
      </c>
      <c r="F393" t="s">
        <v>588</v>
      </c>
    </row>
    <row r="394" spans="1:6" ht="13.5">
      <c r="A394">
        <v>798612</v>
      </c>
      <c r="B394" t="s">
        <v>323</v>
      </c>
      <c r="C394" t="s">
        <v>613</v>
      </c>
      <c r="D394" t="s">
        <v>948</v>
      </c>
      <c r="E394" s="137">
        <v>25379</v>
      </c>
      <c r="F394" t="s">
        <v>588</v>
      </c>
    </row>
    <row r="395" spans="1:6" ht="13.5">
      <c r="A395">
        <v>3897</v>
      </c>
      <c r="B395" t="s">
        <v>775</v>
      </c>
      <c r="C395" t="s">
        <v>776</v>
      </c>
      <c r="D395" t="s">
        <v>948</v>
      </c>
      <c r="E395" s="137">
        <v>27043</v>
      </c>
      <c r="F395" t="s">
        <v>588</v>
      </c>
    </row>
    <row r="396" spans="1:6" ht="13.5">
      <c r="A396">
        <v>1999</v>
      </c>
      <c r="B396" t="s">
        <v>290</v>
      </c>
      <c r="C396" t="s">
        <v>622</v>
      </c>
      <c r="D396" t="s">
        <v>967</v>
      </c>
      <c r="E396" s="137">
        <v>28384</v>
      </c>
      <c r="F396" t="s">
        <v>588</v>
      </c>
    </row>
    <row r="397" spans="1:6" ht="13.5">
      <c r="A397">
        <v>1465</v>
      </c>
      <c r="B397" t="s">
        <v>520</v>
      </c>
      <c r="C397" t="s">
        <v>626</v>
      </c>
      <c r="D397" t="s">
        <v>948</v>
      </c>
      <c r="E397" s="137">
        <v>23983</v>
      </c>
      <c r="F397" t="s">
        <v>588</v>
      </c>
    </row>
    <row r="398" spans="1:6" ht="13.5">
      <c r="A398">
        <v>4685</v>
      </c>
      <c r="B398" t="s">
        <v>289</v>
      </c>
      <c r="C398" t="s">
        <v>609</v>
      </c>
      <c r="D398" t="s">
        <v>948</v>
      </c>
      <c r="E398" s="137">
        <v>31322</v>
      </c>
      <c r="F398" t="s">
        <v>588</v>
      </c>
    </row>
    <row r="399" spans="1:6" ht="13.5">
      <c r="A399">
        <v>7030771</v>
      </c>
      <c r="B399" t="s">
        <v>623</v>
      </c>
      <c r="C399" t="s">
        <v>624</v>
      </c>
      <c r="D399" t="s">
        <v>948</v>
      </c>
      <c r="E399" s="137">
        <v>29854</v>
      </c>
      <c r="F399" t="s">
        <v>588</v>
      </c>
    </row>
    <row r="400" spans="1:6" ht="13.5">
      <c r="A400">
        <v>2994</v>
      </c>
      <c r="B400" t="s">
        <v>635</v>
      </c>
      <c r="C400" t="s">
        <v>800</v>
      </c>
      <c r="D400" t="s">
        <v>991</v>
      </c>
      <c r="E400" s="137">
        <v>35752</v>
      </c>
      <c r="F400" t="s">
        <v>588</v>
      </c>
    </row>
    <row r="401" spans="1:6" ht="13.5">
      <c r="A401">
        <v>800134</v>
      </c>
      <c r="B401" t="s">
        <v>418</v>
      </c>
      <c r="C401" t="s">
        <v>777</v>
      </c>
      <c r="D401" t="s">
        <v>948</v>
      </c>
      <c r="E401" s="137">
        <v>23403</v>
      </c>
      <c r="F401" t="s">
        <v>588</v>
      </c>
    </row>
    <row r="402" spans="1:6" ht="13.5">
      <c r="A402">
        <v>3905</v>
      </c>
      <c r="B402" t="s">
        <v>323</v>
      </c>
      <c r="C402" t="s">
        <v>627</v>
      </c>
      <c r="D402" t="s">
        <v>948</v>
      </c>
      <c r="E402" s="137">
        <v>27398</v>
      </c>
      <c r="F402" t="s">
        <v>588</v>
      </c>
    </row>
    <row r="403" spans="1:6" ht="13.5">
      <c r="A403">
        <v>4727</v>
      </c>
      <c r="B403" t="s">
        <v>631</v>
      </c>
      <c r="C403" t="s">
        <v>632</v>
      </c>
      <c r="D403" t="s">
        <v>951</v>
      </c>
      <c r="E403" s="137">
        <v>26953</v>
      </c>
      <c r="F403" t="s">
        <v>588</v>
      </c>
    </row>
    <row r="404" spans="1:6" ht="13.5">
      <c r="A404">
        <v>2598</v>
      </c>
      <c r="B404" t="s">
        <v>240</v>
      </c>
      <c r="C404" t="s">
        <v>638</v>
      </c>
      <c r="D404" t="s">
        <v>948</v>
      </c>
      <c r="E404" s="137">
        <v>33155</v>
      </c>
      <c r="F404" t="s">
        <v>588</v>
      </c>
    </row>
    <row r="405" spans="1:6" ht="13.5">
      <c r="A405">
        <v>540</v>
      </c>
      <c r="B405" t="s">
        <v>338</v>
      </c>
      <c r="C405" t="s">
        <v>514</v>
      </c>
      <c r="D405" t="s">
        <v>948</v>
      </c>
      <c r="E405" s="137">
        <v>21600</v>
      </c>
      <c r="F405" t="s">
        <v>588</v>
      </c>
    </row>
    <row r="406" spans="1:6" ht="13.5">
      <c r="A406">
        <v>4497</v>
      </c>
      <c r="B406" t="s">
        <v>284</v>
      </c>
      <c r="C406" t="s">
        <v>406</v>
      </c>
      <c r="D406" t="s">
        <v>948</v>
      </c>
      <c r="E406" s="137">
        <v>21204</v>
      </c>
      <c r="F406" t="s">
        <v>588</v>
      </c>
    </row>
    <row r="407" spans="1:6" ht="13.5">
      <c r="A407">
        <v>3248</v>
      </c>
      <c r="B407" t="s">
        <v>306</v>
      </c>
      <c r="C407" t="s">
        <v>628</v>
      </c>
      <c r="D407" t="s">
        <v>948</v>
      </c>
      <c r="E407" s="137">
        <v>25401</v>
      </c>
      <c r="F407" t="s">
        <v>588</v>
      </c>
    </row>
    <row r="408" spans="1:6" ht="13.5">
      <c r="A408">
        <v>2858</v>
      </c>
      <c r="B408" t="s">
        <v>629</v>
      </c>
      <c r="C408" t="s">
        <v>630</v>
      </c>
      <c r="D408" t="s">
        <v>952</v>
      </c>
      <c r="E408" s="137">
        <v>29543</v>
      </c>
      <c r="F408" t="s">
        <v>588</v>
      </c>
    </row>
    <row r="409" spans="1:6" ht="13.5">
      <c r="A409">
        <v>4444</v>
      </c>
      <c r="B409" t="s">
        <v>252</v>
      </c>
      <c r="C409" t="s">
        <v>637</v>
      </c>
      <c r="D409" t="s">
        <v>1059</v>
      </c>
      <c r="E409" s="137">
        <v>25872</v>
      </c>
      <c r="F409" t="s">
        <v>588</v>
      </c>
    </row>
    <row r="410" spans="1:6" ht="13.5">
      <c r="A410">
        <v>2847</v>
      </c>
      <c r="B410" t="s">
        <v>334</v>
      </c>
      <c r="C410" t="s">
        <v>636</v>
      </c>
      <c r="D410" t="s">
        <v>948</v>
      </c>
      <c r="E410" s="137">
        <v>25092</v>
      </c>
      <c r="F410" t="s">
        <v>588</v>
      </c>
    </row>
    <row r="411" spans="1:6" ht="13.5">
      <c r="A411">
        <v>2508</v>
      </c>
      <c r="B411" t="s">
        <v>293</v>
      </c>
      <c r="C411" t="s">
        <v>640</v>
      </c>
      <c r="D411" t="s">
        <v>948</v>
      </c>
      <c r="E411" s="137">
        <v>23770</v>
      </c>
      <c r="F411" t="s">
        <v>588</v>
      </c>
    </row>
    <row r="412" spans="1:6" ht="13.5">
      <c r="A412">
        <v>752</v>
      </c>
      <c r="B412" t="s">
        <v>439</v>
      </c>
      <c r="C412" t="s">
        <v>639</v>
      </c>
      <c r="D412" t="s">
        <v>948</v>
      </c>
      <c r="E412" s="137">
        <v>35542</v>
      </c>
      <c r="F412" t="s">
        <v>588</v>
      </c>
    </row>
    <row r="413" spans="1:6" ht="13.5">
      <c r="A413">
        <v>4507</v>
      </c>
      <c r="B413" t="s">
        <v>407</v>
      </c>
      <c r="C413" t="s">
        <v>408</v>
      </c>
      <c r="D413" t="s">
        <v>948</v>
      </c>
      <c r="E413" s="137">
        <v>24680</v>
      </c>
      <c r="F413" t="s">
        <v>588</v>
      </c>
    </row>
    <row r="414" spans="1:6" ht="13.5">
      <c r="A414">
        <v>3185</v>
      </c>
      <c r="B414" t="s">
        <v>602</v>
      </c>
      <c r="C414" t="s">
        <v>641</v>
      </c>
      <c r="D414" t="s">
        <v>948</v>
      </c>
      <c r="E414" s="137">
        <v>33369</v>
      </c>
      <c r="F414" t="s">
        <v>588</v>
      </c>
    </row>
    <row r="415" spans="1:6" ht="13.5">
      <c r="A415">
        <v>3572</v>
      </c>
      <c r="B415" t="s">
        <v>298</v>
      </c>
      <c r="C415" t="s">
        <v>778</v>
      </c>
      <c r="D415" t="s">
        <v>948</v>
      </c>
      <c r="E415" s="137">
        <v>27988</v>
      </c>
      <c r="F415" t="s">
        <v>588</v>
      </c>
    </row>
    <row r="416" spans="1:6" ht="13.5">
      <c r="A416">
        <v>717004</v>
      </c>
      <c r="B416" t="s">
        <v>633</v>
      </c>
      <c r="C416" t="s">
        <v>634</v>
      </c>
      <c r="D416" t="s">
        <v>948</v>
      </c>
      <c r="E416" s="137">
        <v>27133</v>
      </c>
      <c r="F416" t="s">
        <v>588</v>
      </c>
    </row>
    <row r="417" spans="1:6" ht="13.5">
      <c r="A417">
        <v>3966</v>
      </c>
      <c r="B417" t="s">
        <v>329</v>
      </c>
      <c r="C417" t="s">
        <v>1060</v>
      </c>
      <c r="D417" t="s">
        <v>948</v>
      </c>
      <c r="E417" s="137">
        <v>33695</v>
      </c>
      <c r="F417" t="s">
        <v>588</v>
      </c>
    </row>
    <row r="418" spans="1:6" ht="13.5">
      <c r="A418">
        <v>4127</v>
      </c>
      <c r="B418" t="s">
        <v>254</v>
      </c>
      <c r="C418" t="s">
        <v>1061</v>
      </c>
      <c r="D418" t="s">
        <v>948</v>
      </c>
      <c r="E418" s="137">
        <v>36526</v>
      </c>
      <c r="F418" t="s">
        <v>588</v>
      </c>
    </row>
    <row r="419" spans="1:6" ht="13.5">
      <c r="A419">
        <v>4128</v>
      </c>
      <c r="B419" t="s">
        <v>1062</v>
      </c>
      <c r="C419" t="s">
        <v>1060</v>
      </c>
      <c r="D419" t="s">
        <v>948</v>
      </c>
      <c r="E419" s="137">
        <v>36526</v>
      </c>
      <c r="F419" t="s">
        <v>588</v>
      </c>
    </row>
    <row r="420" spans="1:6" ht="13.5">
      <c r="A420">
        <v>4133</v>
      </c>
      <c r="B420" t="s">
        <v>1063</v>
      </c>
      <c r="C420" t="s">
        <v>1064</v>
      </c>
      <c r="D420" t="s">
        <v>1065</v>
      </c>
      <c r="E420" s="137">
        <v>36526</v>
      </c>
      <c r="F420" t="s">
        <v>588</v>
      </c>
    </row>
    <row r="421" spans="1:6" ht="13.5">
      <c r="A421">
        <v>4134</v>
      </c>
      <c r="B421" t="s">
        <v>1066</v>
      </c>
      <c r="C421" t="s">
        <v>1067</v>
      </c>
      <c r="D421" t="s">
        <v>948</v>
      </c>
      <c r="E421" s="137">
        <v>36526</v>
      </c>
      <c r="F421" t="s">
        <v>588</v>
      </c>
    </row>
    <row r="422" spans="1:6" ht="13.5">
      <c r="A422">
        <v>4151</v>
      </c>
      <c r="B422" t="s">
        <v>1068</v>
      </c>
      <c r="C422" t="s">
        <v>1069</v>
      </c>
      <c r="D422" t="s">
        <v>948</v>
      </c>
      <c r="E422" s="137">
        <v>36526</v>
      </c>
      <c r="F422" t="s">
        <v>588</v>
      </c>
    </row>
    <row r="423" spans="1:6" ht="13.5">
      <c r="A423">
        <v>4152</v>
      </c>
      <c r="B423" t="s">
        <v>296</v>
      </c>
      <c r="C423" t="s">
        <v>1070</v>
      </c>
      <c r="D423" t="s">
        <v>948</v>
      </c>
      <c r="E423" s="137">
        <v>36557</v>
      </c>
      <c r="F423" t="s">
        <v>588</v>
      </c>
    </row>
    <row r="424" spans="1:6" ht="13.5">
      <c r="A424">
        <v>4153</v>
      </c>
      <c r="B424" t="s">
        <v>1071</v>
      </c>
      <c r="C424" t="s">
        <v>1067</v>
      </c>
      <c r="D424" t="s">
        <v>948</v>
      </c>
      <c r="E424" s="137">
        <v>36526</v>
      </c>
      <c r="F424" t="s">
        <v>588</v>
      </c>
    </row>
    <row r="425" spans="1:6" ht="13.5">
      <c r="A425">
        <v>2506</v>
      </c>
      <c r="B425" t="s">
        <v>642</v>
      </c>
      <c r="C425" t="s">
        <v>779</v>
      </c>
      <c r="D425" t="s">
        <v>948</v>
      </c>
      <c r="E425" s="137">
        <v>33740</v>
      </c>
      <c r="F425" t="s">
        <v>588</v>
      </c>
    </row>
    <row r="426" spans="1:6" ht="13.5">
      <c r="A426">
        <v>4159</v>
      </c>
      <c r="B426" t="s">
        <v>316</v>
      </c>
      <c r="C426" t="s">
        <v>1072</v>
      </c>
      <c r="D426" t="s">
        <v>948</v>
      </c>
      <c r="E426" s="137">
        <v>36526</v>
      </c>
      <c r="F426" t="s">
        <v>588</v>
      </c>
    </row>
    <row r="427" spans="1:6" ht="13.5">
      <c r="A427">
        <v>3470</v>
      </c>
      <c r="B427" t="s">
        <v>290</v>
      </c>
      <c r="C427" t="s">
        <v>780</v>
      </c>
      <c r="D427" t="s">
        <v>948</v>
      </c>
      <c r="E427" s="137">
        <v>23165</v>
      </c>
      <c r="F427" t="s">
        <v>588</v>
      </c>
    </row>
    <row r="428" spans="1:6" ht="13.5">
      <c r="A428">
        <v>3676</v>
      </c>
      <c r="B428" t="s">
        <v>569</v>
      </c>
      <c r="C428" t="s">
        <v>781</v>
      </c>
      <c r="D428" t="s">
        <v>948</v>
      </c>
      <c r="E428" s="137">
        <v>30060</v>
      </c>
      <c r="F428" t="s">
        <v>588</v>
      </c>
    </row>
    <row r="429" spans="1:6" ht="13.5">
      <c r="A429">
        <v>3205</v>
      </c>
      <c r="B429" t="s">
        <v>835</v>
      </c>
      <c r="C429" t="s">
        <v>836</v>
      </c>
      <c r="D429" t="s">
        <v>1015</v>
      </c>
      <c r="E429" s="137">
        <v>35180</v>
      </c>
      <c r="F429" t="s">
        <v>645</v>
      </c>
    </row>
    <row r="430" spans="1:6" ht="13.5">
      <c r="A430">
        <v>59</v>
      </c>
      <c r="B430" t="s">
        <v>828</v>
      </c>
      <c r="C430" t="s">
        <v>829</v>
      </c>
      <c r="D430" t="s">
        <v>991</v>
      </c>
      <c r="E430" s="137">
        <v>34119</v>
      </c>
      <c r="F430" t="s">
        <v>645</v>
      </c>
    </row>
    <row r="431" spans="1:6" ht="13.5">
      <c r="A431">
        <v>3233</v>
      </c>
      <c r="B431" t="s">
        <v>643</v>
      </c>
      <c r="C431" t="s">
        <v>644</v>
      </c>
      <c r="D431" t="s">
        <v>1015</v>
      </c>
      <c r="E431" s="137">
        <v>34914</v>
      </c>
      <c r="F431" t="s">
        <v>645</v>
      </c>
    </row>
    <row r="432" spans="1:6" ht="13.5">
      <c r="A432">
        <v>4245</v>
      </c>
      <c r="B432" t="s">
        <v>589</v>
      </c>
      <c r="C432" t="s">
        <v>590</v>
      </c>
      <c r="D432" t="s">
        <v>1044</v>
      </c>
      <c r="E432" s="137">
        <v>30678</v>
      </c>
      <c r="F432" t="s">
        <v>645</v>
      </c>
    </row>
    <row r="433" spans="1:6" ht="13.5">
      <c r="A433">
        <v>909</v>
      </c>
      <c r="B433" t="s">
        <v>229</v>
      </c>
      <c r="C433" t="s">
        <v>646</v>
      </c>
      <c r="D433" t="s">
        <v>950</v>
      </c>
      <c r="E433" s="137">
        <v>34614</v>
      </c>
      <c r="F433" t="s">
        <v>645</v>
      </c>
    </row>
    <row r="434" spans="1:6" ht="13.5">
      <c r="A434">
        <v>3214</v>
      </c>
      <c r="B434" t="s">
        <v>649</v>
      </c>
      <c r="C434" t="s">
        <v>650</v>
      </c>
      <c r="D434" t="s">
        <v>1059</v>
      </c>
      <c r="E434" s="137">
        <v>36111</v>
      </c>
      <c r="F434" t="s">
        <v>645</v>
      </c>
    </row>
    <row r="435" spans="1:6" ht="13.5">
      <c r="A435">
        <v>3686</v>
      </c>
      <c r="B435" t="s">
        <v>839</v>
      </c>
      <c r="C435" t="s">
        <v>838</v>
      </c>
      <c r="D435" t="s">
        <v>1015</v>
      </c>
      <c r="E435" s="137">
        <v>36367</v>
      </c>
      <c r="F435" t="s">
        <v>645</v>
      </c>
    </row>
    <row r="436" spans="1:6" ht="13.5">
      <c r="A436">
        <v>194</v>
      </c>
      <c r="B436" t="s">
        <v>830</v>
      </c>
      <c r="C436" t="s">
        <v>831</v>
      </c>
      <c r="D436" t="s">
        <v>1045</v>
      </c>
      <c r="E436" s="137">
        <v>36588</v>
      </c>
      <c r="F436" t="s">
        <v>645</v>
      </c>
    </row>
    <row r="437" spans="1:6" ht="13.5">
      <c r="A437">
        <v>4003</v>
      </c>
      <c r="B437" t="s">
        <v>764</v>
      </c>
      <c r="C437" t="s">
        <v>1073</v>
      </c>
      <c r="D437" t="s">
        <v>1074</v>
      </c>
      <c r="E437" s="137">
        <v>37018</v>
      </c>
      <c r="F437" t="s">
        <v>645</v>
      </c>
    </row>
    <row r="438" spans="1:6" ht="13.5">
      <c r="A438">
        <v>106046</v>
      </c>
      <c r="B438" t="s">
        <v>288</v>
      </c>
      <c r="C438" t="s">
        <v>648</v>
      </c>
      <c r="D438" t="s">
        <v>948</v>
      </c>
      <c r="E438" s="137">
        <v>33936</v>
      </c>
      <c r="F438" t="s">
        <v>645</v>
      </c>
    </row>
    <row r="439" spans="1:6" ht="13.5">
      <c r="A439">
        <v>104972</v>
      </c>
      <c r="B439" t="s">
        <v>320</v>
      </c>
      <c r="C439" t="s">
        <v>647</v>
      </c>
      <c r="D439" t="s">
        <v>948</v>
      </c>
      <c r="E439" s="137">
        <v>31897</v>
      </c>
      <c r="F439" t="s">
        <v>645</v>
      </c>
    </row>
    <row r="440" spans="1:6" ht="13.5">
      <c r="A440">
        <v>3685</v>
      </c>
      <c r="B440" t="s">
        <v>837</v>
      </c>
      <c r="C440" t="s">
        <v>838</v>
      </c>
      <c r="D440" t="s">
        <v>1015</v>
      </c>
      <c r="E440" s="137">
        <v>37055</v>
      </c>
      <c r="F440" t="s">
        <v>645</v>
      </c>
    </row>
    <row r="441" spans="1:6" ht="13.5">
      <c r="A441">
        <v>1166</v>
      </c>
      <c r="B441" t="s">
        <v>273</v>
      </c>
      <c r="C441" t="s">
        <v>597</v>
      </c>
      <c r="D441" t="s">
        <v>948</v>
      </c>
      <c r="E441" s="137">
        <v>36771</v>
      </c>
      <c r="F441" t="s">
        <v>645</v>
      </c>
    </row>
    <row r="442" spans="1:6" ht="13.5">
      <c r="A442">
        <v>4061</v>
      </c>
      <c r="B442" t="s">
        <v>1075</v>
      </c>
      <c r="C442" t="s">
        <v>1076</v>
      </c>
      <c r="D442" t="s">
        <v>950</v>
      </c>
      <c r="E442" s="137">
        <v>37535</v>
      </c>
      <c r="F442" t="s">
        <v>645</v>
      </c>
    </row>
    <row r="443" spans="1:6" ht="13.5">
      <c r="A443">
        <v>105030</v>
      </c>
      <c r="B443" t="s">
        <v>764</v>
      </c>
      <c r="C443" t="s">
        <v>763</v>
      </c>
      <c r="D443" t="s">
        <v>948</v>
      </c>
      <c r="E443" s="137">
        <v>31799</v>
      </c>
      <c r="F443" t="s">
        <v>645</v>
      </c>
    </row>
    <row r="444" spans="1:6" ht="13.5">
      <c r="A444">
        <v>4008</v>
      </c>
      <c r="B444" t="s">
        <v>234</v>
      </c>
      <c r="C444" t="s">
        <v>1073</v>
      </c>
      <c r="D444" t="s">
        <v>1074</v>
      </c>
      <c r="E444" s="137">
        <v>35244</v>
      </c>
      <c r="F444" t="s">
        <v>645</v>
      </c>
    </row>
    <row r="445" spans="1:6" ht="13.5">
      <c r="A445">
        <v>3654</v>
      </c>
      <c r="B445" t="s">
        <v>318</v>
      </c>
      <c r="C445" t="s">
        <v>651</v>
      </c>
      <c r="D445" t="s">
        <v>948</v>
      </c>
      <c r="E445" s="137">
        <v>31110</v>
      </c>
      <c r="F445" t="s">
        <v>645</v>
      </c>
    </row>
    <row r="446" spans="1:6" ht="13.5">
      <c r="A446">
        <v>101970</v>
      </c>
      <c r="B446" t="s">
        <v>419</v>
      </c>
      <c r="C446" t="s">
        <v>840</v>
      </c>
      <c r="D446" t="s">
        <v>948</v>
      </c>
      <c r="E446" s="137">
        <v>28253</v>
      </c>
      <c r="F446" t="s">
        <v>645</v>
      </c>
    </row>
    <row r="447" spans="1:6" ht="13.5">
      <c r="A447">
        <v>257</v>
      </c>
      <c r="B447" t="s">
        <v>376</v>
      </c>
      <c r="C447" t="s">
        <v>774</v>
      </c>
      <c r="D447" t="s">
        <v>948</v>
      </c>
      <c r="E447" s="137">
        <v>37005</v>
      </c>
      <c r="F447" t="s">
        <v>645</v>
      </c>
    </row>
    <row r="448" spans="1:6" ht="13.5">
      <c r="A448">
        <v>1249</v>
      </c>
      <c r="B448" t="s">
        <v>654</v>
      </c>
      <c r="C448" t="s">
        <v>655</v>
      </c>
      <c r="D448" t="s">
        <v>948</v>
      </c>
      <c r="E448" s="137">
        <v>27478</v>
      </c>
      <c r="F448" t="s">
        <v>645</v>
      </c>
    </row>
    <row r="449" spans="1:6" ht="13.5">
      <c r="A449">
        <v>103854</v>
      </c>
      <c r="B449" t="s">
        <v>308</v>
      </c>
      <c r="C449" t="s">
        <v>841</v>
      </c>
      <c r="D449" t="s">
        <v>948</v>
      </c>
      <c r="E449" s="137">
        <v>30421</v>
      </c>
      <c r="F449" t="s">
        <v>645</v>
      </c>
    </row>
    <row r="450" spans="1:6" ht="13.5">
      <c r="A450">
        <v>2671</v>
      </c>
      <c r="B450" t="s">
        <v>263</v>
      </c>
      <c r="C450" t="s">
        <v>657</v>
      </c>
      <c r="D450" t="s">
        <v>948</v>
      </c>
      <c r="E450" s="137">
        <v>28045</v>
      </c>
      <c r="F450" t="s">
        <v>645</v>
      </c>
    </row>
    <row r="451" spans="1:6" ht="13.5">
      <c r="A451">
        <v>4710</v>
      </c>
      <c r="B451" t="s">
        <v>286</v>
      </c>
      <c r="C451" t="s">
        <v>656</v>
      </c>
      <c r="D451" t="s">
        <v>948</v>
      </c>
      <c r="E451" s="137">
        <v>36105</v>
      </c>
      <c r="F451" t="s">
        <v>645</v>
      </c>
    </row>
    <row r="452" spans="1:6" ht="13.5">
      <c r="A452">
        <v>503779</v>
      </c>
      <c r="B452" t="s">
        <v>661</v>
      </c>
      <c r="C452" t="s">
        <v>662</v>
      </c>
      <c r="D452" t="s">
        <v>948</v>
      </c>
      <c r="E452" s="137">
        <v>31165</v>
      </c>
      <c r="F452" t="s">
        <v>645</v>
      </c>
    </row>
    <row r="453" spans="1:6" ht="13.5">
      <c r="A453">
        <v>105824</v>
      </c>
      <c r="B453" t="s">
        <v>263</v>
      </c>
      <c r="C453" t="s">
        <v>660</v>
      </c>
      <c r="D453" t="s">
        <v>948</v>
      </c>
      <c r="E453" s="137">
        <v>32313</v>
      </c>
      <c r="F453" t="s">
        <v>645</v>
      </c>
    </row>
    <row r="454" spans="1:6" ht="13.5">
      <c r="A454">
        <v>4328</v>
      </c>
      <c r="B454" t="s">
        <v>658</v>
      </c>
      <c r="C454" t="s">
        <v>659</v>
      </c>
      <c r="D454" t="s">
        <v>948</v>
      </c>
      <c r="E454" s="137">
        <v>29019</v>
      </c>
      <c r="F454" t="s">
        <v>645</v>
      </c>
    </row>
    <row r="455" spans="1:6" ht="13.5">
      <c r="A455">
        <v>1822</v>
      </c>
      <c r="B455" t="s">
        <v>598</v>
      </c>
      <c r="C455" t="s">
        <v>675</v>
      </c>
      <c r="D455" t="s">
        <v>948</v>
      </c>
      <c r="E455" s="137">
        <v>38226</v>
      </c>
      <c r="F455" t="s">
        <v>645</v>
      </c>
    </row>
    <row r="456" spans="1:6" ht="13.5">
      <c r="A456">
        <v>4667</v>
      </c>
      <c r="B456" t="s">
        <v>663</v>
      </c>
      <c r="C456" t="s">
        <v>664</v>
      </c>
      <c r="D456" t="s">
        <v>951</v>
      </c>
      <c r="E456" s="137">
        <v>28610</v>
      </c>
      <c r="F456" t="s">
        <v>645</v>
      </c>
    </row>
    <row r="457" spans="1:6" ht="13.5">
      <c r="A457">
        <v>2016</v>
      </c>
      <c r="B457" t="s">
        <v>409</v>
      </c>
      <c r="C457" t="s">
        <v>669</v>
      </c>
      <c r="D457" t="s">
        <v>948</v>
      </c>
      <c r="E457" s="137">
        <v>33107</v>
      </c>
      <c r="F457" t="s">
        <v>645</v>
      </c>
    </row>
    <row r="458" spans="1:6" ht="13.5">
      <c r="A458">
        <v>4604</v>
      </c>
      <c r="B458" t="s">
        <v>665</v>
      </c>
      <c r="C458" t="s">
        <v>666</v>
      </c>
      <c r="D458" t="s">
        <v>951</v>
      </c>
      <c r="E458" s="137">
        <v>27657</v>
      </c>
      <c r="F458" t="s">
        <v>645</v>
      </c>
    </row>
    <row r="459" spans="1:6" ht="13.5">
      <c r="A459">
        <v>756</v>
      </c>
      <c r="B459" t="s">
        <v>672</v>
      </c>
      <c r="C459" t="s">
        <v>673</v>
      </c>
      <c r="D459" t="s">
        <v>948</v>
      </c>
      <c r="E459" s="137">
        <v>35421</v>
      </c>
      <c r="F459" t="s">
        <v>645</v>
      </c>
    </row>
    <row r="460" spans="1:6" ht="13.5">
      <c r="A460">
        <v>3207</v>
      </c>
      <c r="B460" t="s">
        <v>670</v>
      </c>
      <c r="C460" t="s">
        <v>671</v>
      </c>
      <c r="D460" t="s">
        <v>1057</v>
      </c>
      <c r="E460" s="137">
        <v>27581</v>
      </c>
      <c r="F460" t="s">
        <v>645</v>
      </c>
    </row>
    <row r="461" spans="1:6" ht="13.5">
      <c r="A461">
        <v>602681</v>
      </c>
      <c r="B461" t="s">
        <v>834</v>
      </c>
      <c r="C461" t="s">
        <v>842</v>
      </c>
      <c r="D461" t="s">
        <v>948</v>
      </c>
      <c r="E461" s="137">
        <v>31909</v>
      </c>
      <c r="F461" t="s">
        <v>645</v>
      </c>
    </row>
    <row r="462" spans="1:6" ht="13.5">
      <c r="A462">
        <v>1884</v>
      </c>
      <c r="B462" t="s">
        <v>696</v>
      </c>
      <c r="C462" t="s">
        <v>697</v>
      </c>
      <c r="D462" t="s">
        <v>948</v>
      </c>
      <c r="E462" s="137">
        <v>37839</v>
      </c>
      <c r="F462" t="s">
        <v>645</v>
      </c>
    </row>
    <row r="463" spans="1:6" ht="13.5">
      <c r="A463">
        <v>1798</v>
      </c>
      <c r="B463" t="s">
        <v>445</v>
      </c>
      <c r="C463" t="s">
        <v>695</v>
      </c>
      <c r="D463" t="s">
        <v>948</v>
      </c>
      <c r="E463" s="137">
        <v>38080</v>
      </c>
      <c r="F463" t="s">
        <v>645</v>
      </c>
    </row>
    <row r="464" spans="1:6" ht="13.5">
      <c r="A464">
        <v>4554</v>
      </c>
      <c r="B464" t="s">
        <v>298</v>
      </c>
      <c r="C464" t="s">
        <v>676</v>
      </c>
      <c r="D464" t="s">
        <v>948</v>
      </c>
      <c r="E464" s="137">
        <v>33825</v>
      </c>
      <c r="F464" t="s">
        <v>645</v>
      </c>
    </row>
    <row r="465" spans="1:6" ht="13.5">
      <c r="A465">
        <v>901538</v>
      </c>
      <c r="B465" t="s">
        <v>667</v>
      </c>
      <c r="C465" t="s">
        <v>668</v>
      </c>
      <c r="D465" t="s">
        <v>948</v>
      </c>
      <c r="E465" s="137">
        <v>31849</v>
      </c>
      <c r="F465" t="s">
        <v>645</v>
      </c>
    </row>
    <row r="466" spans="1:6" ht="13.5">
      <c r="A466">
        <v>1118</v>
      </c>
      <c r="B466" t="s">
        <v>674</v>
      </c>
      <c r="C466" t="s">
        <v>673</v>
      </c>
      <c r="D466" t="s">
        <v>948</v>
      </c>
      <c r="E466" s="137">
        <v>24205</v>
      </c>
      <c r="F466" t="s">
        <v>645</v>
      </c>
    </row>
    <row r="467" spans="1:6" ht="13.5">
      <c r="A467">
        <v>3767</v>
      </c>
      <c r="B467" t="s">
        <v>679</v>
      </c>
      <c r="C467" t="s">
        <v>680</v>
      </c>
      <c r="D467" t="s">
        <v>948</v>
      </c>
      <c r="E467" s="137">
        <v>27680</v>
      </c>
      <c r="F467" t="s">
        <v>645</v>
      </c>
    </row>
    <row r="468" spans="1:6" ht="13.5">
      <c r="A468">
        <v>3793</v>
      </c>
      <c r="B468" t="s">
        <v>677</v>
      </c>
      <c r="C468" t="s">
        <v>678</v>
      </c>
      <c r="D468" t="s">
        <v>948</v>
      </c>
      <c r="E468" s="137">
        <v>24064</v>
      </c>
      <c r="F468" t="s">
        <v>645</v>
      </c>
    </row>
    <row r="469" spans="1:6" ht="13.5">
      <c r="A469">
        <v>1412</v>
      </c>
      <c r="B469" t="s">
        <v>273</v>
      </c>
      <c r="C469" t="s">
        <v>626</v>
      </c>
      <c r="D469" t="s">
        <v>948</v>
      </c>
      <c r="E469" s="137">
        <v>38550</v>
      </c>
      <c r="F469" t="s">
        <v>645</v>
      </c>
    </row>
    <row r="470" spans="1:6" ht="13.5">
      <c r="A470">
        <v>1842</v>
      </c>
      <c r="B470" t="s">
        <v>263</v>
      </c>
      <c r="C470" t="s">
        <v>675</v>
      </c>
      <c r="D470" t="s">
        <v>948</v>
      </c>
      <c r="E470" s="137">
        <v>24069</v>
      </c>
      <c r="F470" t="s">
        <v>645</v>
      </c>
    </row>
    <row r="471" spans="1:6" ht="13.5">
      <c r="A471">
        <v>1576</v>
      </c>
      <c r="B471" t="s">
        <v>698</v>
      </c>
      <c r="C471" t="s">
        <v>699</v>
      </c>
      <c r="D471" t="s">
        <v>948</v>
      </c>
      <c r="E471" s="137">
        <v>38228</v>
      </c>
      <c r="F471" t="s">
        <v>645</v>
      </c>
    </row>
    <row r="472" spans="1:6" ht="13.5">
      <c r="A472">
        <v>4606</v>
      </c>
      <c r="B472" t="s">
        <v>380</v>
      </c>
      <c r="C472" t="s">
        <v>682</v>
      </c>
      <c r="D472" t="s">
        <v>948</v>
      </c>
      <c r="E472" s="137">
        <v>25659</v>
      </c>
      <c r="F472" t="s">
        <v>645</v>
      </c>
    </row>
    <row r="473" spans="1:6" ht="13.5">
      <c r="A473">
        <v>2440</v>
      </c>
      <c r="B473" t="s">
        <v>352</v>
      </c>
      <c r="C473" t="s">
        <v>683</v>
      </c>
      <c r="D473" t="s">
        <v>948</v>
      </c>
      <c r="E473" s="137">
        <v>26282</v>
      </c>
      <c r="F473" t="s">
        <v>645</v>
      </c>
    </row>
    <row r="474" spans="1:6" ht="13.5">
      <c r="A474">
        <v>4567</v>
      </c>
      <c r="B474" t="s">
        <v>661</v>
      </c>
      <c r="C474" t="s">
        <v>688</v>
      </c>
      <c r="D474" t="s">
        <v>948</v>
      </c>
      <c r="E474" s="137">
        <v>26307</v>
      </c>
      <c r="F474" t="s">
        <v>645</v>
      </c>
    </row>
    <row r="475" spans="1:6" ht="13.5">
      <c r="A475">
        <v>1573</v>
      </c>
      <c r="B475" t="s">
        <v>288</v>
      </c>
      <c r="C475" t="s">
        <v>684</v>
      </c>
      <c r="D475" t="s">
        <v>948</v>
      </c>
      <c r="E475" s="137">
        <v>25267</v>
      </c>
      <c r="F475" t="s">
        <v>645</v>
      </c>
    </row>
    <row r="476" spans="1:6" ht="13.5">
      <c r="A476">
        <v>2523</v>
      </c>
      <c r="B476" t="s">
        <v>248</v>
      </c>
      <c r="C476" t="s">
        <v>687</v>
      </c>
      <c r="D476" t="s">
        <v>948</v>
      </c>
      <c r="E476" s="137">
        <v>31999</v>
      </c>
      <c r="F476" t="s">
        <v>645</v>
      </c>
    </row>
    <row r="477" spans="1:6" ht="13.5">
      <c r="A477">
        <v>2171</v>
      </c>
      <c r="B477" t="s">
        <v>685</v>
      </c>
      <c r="C477" t="s">
        <v>673</v>
      </c>
      <c r="D477" t="s">
        <v>948</v>
      </c>
      <c r="E477" s="137">
        <v>25057</v>
      </c>
      <c r="F477" t="s">
        <v>645</v>
      </c>
    </row>
    <row r="478" spans="1:6" ht="13.5">
      <c r="A478">
        <v>3193</v>
      </c>
      <c r="B478" t="s">
        <v>705</v>
      </c>
      <c r="C478" t="s">
        <v>706</v>
      </c>
      <c r="D478" t="s">
        <v>951</v>
      </c>
      <c r="E478" s="137">
        <v>30675</v>
      </c>
      <c r="F478" t="s">
        <v>645</v>
      </c>
    </row>
    <row r="479" spans="1:6" ht="13.5">
      <c r="A479">
        <v>911</v>
      </c>
      <c r="B479" t="s">
        <v>661</v>
      </c>
      <c r="C479" t="s">
        <v>686</v>
      </c>
      <c r="D479" t="s">
        <v>948</v>
      </c>
      <c r="E479" s="137">
        <v>23739</v>
      </c>
      <c r="F479" t="s">
        <v>645</v>
      </c>
    </row>
    <row r="480" spans="1:6" ht="13.5">
      <c r="A480">
        <v>2275</v>
      </c>
      <c r="B480" t="s">
        <v>227</v>
      </c>
      <c r="C480" t="s">
        <v>294</v>
      </c>
      <c r="D480" t="s">
        <v>948</v>
      </c>
      <c r="E480" s="137">
        <v>36487</v>
      </c>
      <c r="F480" t="s">
        <v>645</v>
      </c>
    </row>
    <row r="481" spans="1:6" ht="13.5">
      <c r="A481">
        <v>3463</v>
      </c>
      <c r="B481" t="s">
        <v>700</v>
      </c>
      <c r="C481" t="s">
        <v>701</v>
      </c>
      <c r="D481" t="s">
        <v>948</v>
      </c>
      <c r="E481" s="137">
        <v>37289</v>
      </c>
      <c r="F481" t="s">
        <v>645</v>
      </c>
    </row>
    <row r="482" spans="1:6" ht="13.5">
      <c r="A482">
        <v>3036</v>
      </c>
      <c r="B482" t="s">
        <v>710</v>
      </c>
      <c r="C482" t="s">
        <v>709</v>
      </c>
      <c r="D482" t="s">
        <v>948</v>
      </c>
      <c r="E482" s="137">
        <v>38139</v>
      </c>
      <c r="F482" t="s">
        <v>645</v>
      </c>
    </row>
    <row r="483" spans="1:6" ht="13.5">
      <c r="A483">
        <v>4547</v>
      </c>
      <c r="B483" t="s">
        <v>689</v>
      </c>
      <c r="C483" t="s">
        <v>690</v>
      </c>
      <c r="D483" t="s">
        <v>1077</v>
      </c>
      <c r="E483" s="137">
        <v>22833</v>
      </c>
      <c r="F483" t="s">
        <v>645</v>
      </c>
    </row>
    <row r="484" spans="1:6" ht="13.5">
      <c r="A484">
        <v>4250</v>
      </c>
      <c r="B484" t="s">
        <v>477</v>
      </c>
      <c r="C484" t="s">
        <v>692</v>
      </c>
      <c r="D484" t="s">
        <v>948</v>
      </c>
      <c r="E484" s="137">
        <v>32427</v>
      </c>
      <c r="F484" t="s">
        <v>645</v>
      </c>
    </row>
    <row r="485" spans="1:6" ht="13.5">
      <c r="A485">
        <v>3633</v>
      </c>
      <c r="B485" t="s">
        <v>287</v>
      </c>
      <c r="C485" t="s">
        <v>558</v>
      </c>
      <c r="D485" t="s">
        <v>948</v>
      </c>
      <c r="E485" s="137">
        <v>30926</v>
      </c>
      <c r="F485" t="s">
        <v>645</v>
      </c>
    </row>
    <row r="486" spans="1:6" ht="13.5">
      <c r="A486">
        <v>1438</v>
      </c>
      <c r="B486" t="s">
        <v>248</v>
      </c>
      <c r="C486" t="s">
        <v>691</v>
      </c>
      <c r="D486" t="s">
        <v>948</v>
      </c>
      <c r="E486" s="137">
        <v>23236</v>
      </c>
      <c r="F486" t="s">
        <v>645</v>
      </c>
    </row>
    <row r="487" spans="1:6" ht="13.5">
      <c r="A487">
        <v>3458</v>
      </c>
      <c r="B487" t="s">
        <v>707</v>
      </c>
      <c r="C487" t="s">
        <v>708</v>
      </c>
      <c r="D487" t="s">
        <v>948</v>
      </c>
      <c r="E487" s="137">
        <v>27202</v>
      </c>
      <c r="F487" t="s">
        <v>645</v>
      </c>
    </row>
    <row r="488" spans="1:6" ht="13.5">
      <c r="A488">
        <v>2870</v>
      </c>
      <c r="B488" t="s">
        <v>380</v>
      </c>
      <c r="C488" t="s">
        <v>381</v>
      </c>
      <c r="D488" t="s">
        <v>948</v>
      </c>
      <c r="E488" s="137">
        <v>33429</v>
      </c>
      <c r="F488" t="s">
        <v>645</v>
      </c>
    </row>
    <row r="489" spans="1:6" ht="13.5">
      <c r="A489">
        <v>4526</v>
      </c>
      <c r="B489" t="s">
        <v>693</v>
      </c>
      <c r="C489" t="s">
        <v>694</v>
      </c>
      <c r="D489" t="s">
        <v>948</v>
      </c>
      <c r="E489" s="137">
        <v>23862</v>
      </c>
      <c r="F489" t="s">
        <v>645</v>
      </c>
    </row>
    <row r="490" spans="1:6" ht="13.5">
      <c r="A490">
        <v>2023</v>
      </c>
      <c r="B490" t="s">
        <v>567</v>
      </c>
      <c r="C490" t="s">
        <v>695</v>
      </c>
      <c r="D490" t="s">
        <v>948</v>
      </c>
      <c r="E490" s="137">
        <v>24563</v>
      </c>
      <c r="F490" t="s">
        <v>645</v>
      </c>
    </row>
    <row r="491" spans="1:6" ht="13.5">
      <c r="A491">
        <v>3192</v>
      </c>
      <c r="B491" t="s">
        <v>331</v>
      </c>
      <c r="C491" t="s">
        <v>702</v>
      </c>
      <c r="D491" t="s">
        <v>948</v>
      </c>
      <c r="E491" s="137">
        <v>17870</v>
      </c>
      <c r="F491" t="s">
        <v>645</v>
      </c>
    </row>
    <row r="492" spans="1:6" ht="13.5">
      <c r="A492">
        <v>2707</v>
      </c>
      <c r="B492" t="s">
        <v>332</v>
      </c>
      <c r="C492" t="s">
        <v>712</v>
      </c>
      <c r="D492" t="s">
        <v>948</v>
      </c>
      <c r="E492" s="137">
        <v>38766</v>
      </c>
      <c r="F492" t="s">
        <v>645</v>
      </c>
    </row>
    <row r="493" spans="1:6" ht="13.5">
      <c r="A493">
        <v>2182</v>
      </c>
      <c r="B493" t="s">
        <v>714</v>
      </c>
      <c r="C493" t="s">
        <v>697</v>
      </c>
      <c r="D493" t="s">
        <v>948</v>
      </c>
      <c r="E493" s="137">
        <v>39402</v>
      </c>
      <c r="F493" t="s">
        <v>645</v>
      </c>
    </row>
    <row r="494" spans="1:6" ht="13.5">
      <c r="A494">
        <v>2716</v>
      </c>
      <c r="B494" t="s">
        <v>711</v>
      </c>
      <c r="C494" t="s">
        <v>712</v>
      </c>
      <c r="D494" t="s">
        <v>948</v>
      </c>
      <c r="E494" s="137">
        <v>38766</v>
      </c>
      <c r="F494" t="s">
        <v>645</v>
      </c>
    </row>
    <row r="495" spans="1:6" ht="13.5">
      <c r="A495">
        <v>4333</v>
      </c>
      <c r="B495" t="s">
        <v>290</v>
      </c>
      <c r="C495" t="s">
        <v>1078</v>
      </c>
      <c r="D495" t="s">
        <v>948</v>
      </c>
      <c r="E495" s="137">
        <v>31708</v>
      </c>
      <c r="F495" t="s">
        <v>645</v>
      </c>
    </row>
    <row r="496" spans="1:6" ht="13.5">
      <c r="A496">
        <v>2525</v>
      </c>
      <c r="B496" t="s">
        <v>562</v>
      </c>
      <c r="C496" t="s">
        <v>294</v>
      </c>
      <c r="D496" t="s">
        <v>948</v>
      </c>
      <c r="E496" s="137">
        <v>24833</v>
      </c>
      <c r="F496" t="s">
        <v>645</v>
      </c>
    </row>
    <row r="497" spans="1:6" ht="13.5">
      <c r="A497">
        <v>3079</v>
      </c>
      <c r="B497" t="s">
        <v>713</v>
      </c>
      <c r="C497" t="s">
        <v>429</v>
      </c>
      <c r="D497" t="s">
        <v>948</v>
      </c>
      <c r="E497" s="137">
        <v>38401</v>
      </c>
      <c r="F497" t="s">
        <v>645</v>
      </c>
    </row>
    <row r="498" spans="1:6" ht="13.5">
      <c r="A498">
        <v>3998</v>
      </c>
      <c r="B498" t="s">
        <v>565</v>
      </c>
      <c r="C498" t="s">
        <v>1079</v>
      </c>
      <c r="D498" t="s">
        <v>948</v>
      </c>
      <c r="E498" s="137">
        <v>38790</v>
      </c>
      <c r="F498" t="s">
        <v>645</v>
      </c>
    </row>
    <row r="499" spans="1:6" ht="13.5">
      <c r="A499">
        <v>4701</v>
      </c>
      <c r="B499" t="s">
        <v>642</v>
      </c>
      <c r="C499" t="s">
        <v>500</v>
      </c>
      <c r="D499" t="s">
        <v>948</v>
      </c>
      <c r="E499" s="137">
        <v>27411</v>
      </c>
      <c r="F499" t="s">
        <v>645</v>
      </c>
    </row>
    <row r="500" spans="1:6" ht="13.5">
      <c r="A500">
        <v>3055</v>
      </c>
      <c r="B500" t="s">
        <v>703</v>
      </c>
      <c r="C500" t="s">
        <v>704</v>
      </c>
      <c r="D500" t="s">
        <v>948</v>
      </c>
      <c r="E500" s="137">
        <v>20346</v>
      </c>
      <c r="F500" t="s">
        <v>645</v>
      </c>
    </row>
    <row r="501" spans="1:6" ht="13.5">
      <c r="A501">
        <v>3189</v>
      </c>
      <c r="B501" t="s">
        <v>306</v>
      </c>
      <c r="C501" t="s">
        <v>709</v>
      </c>
      <c r="D501" t="s">
        <v>948</v>
      </c>
      <c r="E501" s="137">
        <v>25385</v>
      </c>
      <c r="F501" t="s">
        <v>645</v>
      </c>
    </row>
    <row r="502" spans="1:6" ht="13.5">
      <c r="A502">
        <v>3190</v>
      </c>
      <c r="B502" t="s">
        <v>685</v>
      </c>
      <c r="C502" t="s">
        <v>1080</v>
      </c>
      <c r="D502" t="s">
        <v>948</v>
      </c>
      <c r="E502" s="137">
        <v>26009</v>
      </c>
      <c r="F502" t="s">
        <v>645</v>
      </c>
    </row>
    <row r="503" spans="1:6" ht="13.5">
      <c r="A503">
        <v>4089</v>
      </c>
      <c r="B503" t="s">
        <v>1081</v>
      </c>
      <c r="C503" t="s">
        <v>1082</v>
      </c>
      <c r="D503" t="s">
        <v>948</v>
      </c>
      <c r="E503" s="137">
        <v>28554</v>
      </c>
      <c r="F503" t="s">
        <v>645</v>
      </c>
    </row>
    <row r="504" spans="1:6" ht="13.5">
      <c r="A504">
        <v>1753</v>
      </c>
      <c r="B504" t="s">
        <v>875</v>
      </c>
      <c r="C504" t="s">
        <v>715</v>
      </c>
      <c r="D504" t="s">
        <v>950</v>
      </c>
      <c r="E504" s="137">
        <v>35946</v>
      </c>
      <c r="F504" t="s">
        <v>182</v>
      </c>
    </row>
    <row r="505" spans="1:6" ht="13.5">
      <c r="A505">
        <v>105067</v>
      </c>
      <c r="B505" t="s">
        <v>265</v>
      </c>
      <c r="C505" t="s">
        <v>881</v>
      </c>
      <c r="D505" t="s">
        <v>967</v>
      </c>
      <c r="E505" s="137">
        <v>26470</v>
      </c>
      <c r="F505" t="s">
        <v>182</v>
      </c>
    </row>
    <row r="506" spans="1:6" ht="13.5">
      <c r="A506">
        <v>4330</v>
      </c>
      <c r="B506" t="s">
        <v>312</v>
      </c>
      <c r="C506" t="s">
        <v>716</v>
      </c>
      <c r="D506" t="s">
        <v>948</v>
      </c>
      <c r="E506" s="137">
        <v>25453</v>
      </c>
      <c r="F506" t="s">
        <v>182</v>
      </c>
    </row>
    <row r="507" spans="1:6" ht="13.5">
      <c r="A507">
        <v>2547</v>
      </c>
      <c r="B507" t="s">
        <v>717</v>
      </c>
      <c r="C507" t="s">
        <v>715</v>
      </c>
      <c r="D507" t="s">
        <v>950</v>
      </c>
      <c r="E507" s="137">
        <v>25160</v>
      </c>
      <c r="F507" t="s">
        <v>182</v>
      </c>
    </row>
    <row r="508" spans="1:6" ht="13.5">
      <c r="A508">
        <v>2550</v>
      </c>
      <c r="B508" t="s">
        <v>237</v>
      </c>
      <c r="C508" t="s">
        <v>876</v>
      </c>
      <c r="D508" t="s">
        <v>948</v>
      </c>
      <c r="E508" s="137">
        <v>29875</v>
      </c>
      <c r="F508" t="s">
        <v>182</v>
      </c>
    </row>
    <row r="509" spans="1:6" ht="13.5">
      <c r="A509">
        <v>100932</v>
      </c>
      <c r="B509" t="s">
        <v>263</v>
      </c>
      <c r="C509" t="s">
        <v>718</v>
      </c>
      <c r="D509" t="s">
        <v>948</v>
      </c>
      <c r="E509" s="137">
        <v>23911</v>
      </c>
      <c r="F509" t="s">
        <v>182</v>
      </c>
    </row>
    <row r="510" spans="1:6" ht="13.5">
      <c r="A510">
        <v>1875</v>
      </c>
      <c r="B510" t="s">
        <v>262</v>
      </c>
      <c r="C510" t="s">
        <v>715</v>
      </c>
      <c r="D510" t="s">
        <v>950</v>
      </c>
      <c r="E510" s="137">
        <v>19856</v>
      </c>
      <c r="F510" t="s">
        <v>182</v>
      </c>
    </row>
    <row r="511" spans="1:6" ht="13.5">
      <c r="A511">
        <v>1064</v>
      </c>
      <c r="B511" t="s">
        <v>243</v>
      </c>
      <c r="C511" t="s">
        <v>719</v>
      </c>
      <c r="D511" t="s">
        <v>950</v>
      </c>
      <c r="E511" s="137">
        <v>24081</v>
      </c>
      <c r="F511" t="s">
        <v>182</v>
      </c>
    </row>
    <row r="512" spans="1:6" ht="13.5">
      <c r="A512">
        <v>965</v>
      </c>
      <c r="B512" t="s">
        <v>263</v>
      </c>
      <c r="C512" t="s">
        <v>718</v>
      </c>
      <c r="D512" t="s">
        <v>948</v>
      </c>
      <c r="E512" s="137">
        <v>25094</v>
      </c>
      <c r="F512" t="s">
        <v>182</v>
      </c>
    </row>
    <row r="513" spans="1:6" ht="13.5">
      <c r="A513">
        <v>2548</v>
      </c>
      <c r="B513" t="s">
        <v>720</v>
      </c>
      <c r="C513" t="s">
        <v>721</v>
      </c>
      <c r="D513" t="s">
        <v>1083</v>
      </c>
      <c r="E513" s="137">
        <v>29365</v>
      </c>
      <c r="F513" t="s">
        <v>182</v>
      </c>
    </row>
    <row r="514" spans="1:6" ht="13.5">
      <c r="A514">
        <v>954</v>
      </c>
      <c r="B514" t="s">
        <v>334</v>
      </c>
      <c r="C514" t="s">
        <v>722</v>
      </c>
      <c r="D514" t="s">
        <v>948</v>
      </c>
      <c r="E514" s="137">
        <v>22937</v>
      </c>
      <c r="F514" t="s">
        <v>182</v>
      </c>
    </row>
    <row r="515" spans="1:6" ht="13.5">
      <c r="A515">
        <v>4090</v>
      </c>
      <c r="B515" t="s">
        <v>1084</v>
      </c>
      <c r="C515" t="s">
        <v>1085</v>
      </c>
      <c r="D515" t="s">
        <v>1044</v>
      </c>
      <c r="E515" s="137">
        <v>27897</v>
      </c>
      <c r="F515" t="s">
        <v>182</v>
      </c>
    </row>
    <row r="516" spans="1:6" ht="13.5">
      <c r="A516">
        <v>2549</v>
      </c>
      <c r="B516" t="s">
        <v>723</v>
      </c>
      <c r="C516" t="s">
        <v>724</v>
      </c>
      <c r="D516" t="s">
        <v>1083</v>
      </c>
      <c r="E516" s="137">
        <v>29601</v>
      </c>
      <c r="F516" t="s">
        <v>182</v>
      </c>
    </row>
    <row r="517" spans="1:6" ht="13.5">
      <c r="A517">
        <v>150</v>
      </c>
      <c r="B517" t="s">
        <v>589</v>
      </c>
      <c r="C517" t="s">
        <v>725</v>
      </c>
      <c r="D517" t="s">
        <v>1015</v>
      </c>
      <c r="E517" s="137">
        <v>25919</v>
      </c>
      <c r="F517" t="s">
        <v>726</v>
      </c>
    </row>
    <row r="518" spans="1:6" ht="13.5">
      <c r="A518">
        <v>2407</v>
      </c>
      <c r="B518" t="s">
        <v>343</v>
      </c>
      <c r="C518" t="s">
        <v>727</v>
      </c>
      <c r="D518" t="s">
        <v>948</v>
      </c>
      <c r="E518" s="137">
        <v>25531</v>
      </c>
      <c r="F518" t="s">
        <v>726</v>
      </c>
    </row>
    <row r="519" spans="1:6" ht="13.5">
      <c r="A519">
        <v>4721</v>
      </c>
      <c r="B519" t="s">
        <v>369</v>
      </c>
      <c r="C519" t="s">
        <v>570</v>
      </c>
      <c r="D519" t="s">
        <v>948</v>
      </c>
      <c r="E519" s="137">
        <v>27134</v>
      </c>
      <c r="F519" t="s">
        <v>726</v>
      </c>
    </row>
    <row r="520" spans="1:6" ht="13.5">
      <c r="A520">
        <v>3570</v>
      </c>
      <c r="B520" t="s">
        <v>430</v>
      </c>
      <c r="C520" t="s">
        <v>728</v>
      </c>
      <c r="D520" t="s">
        <v>948</v>
      </c>
      <c r="E520" s="137">
        <v>24744</v>
      </c>
      <c r="F520" t="s">
        <v>726</v>
      </c>
    </row>
    <row r="521" spans="1:6" ht="13.5">
      <c r="A521">
        <v>3796</v>
      </c>
      <c r="B521" t="s">
        <v>729</v>
      </c>
      <c r="C521" t="s">
        <v>730</v>
      </c>
      <c r="D521" t="s">
        <v>948</v>
      </c>
      <c r="E521" s="137">
        <v>23930</v>
      </c>
      <c r="F521" t="s">
        <v>726</v>
      </c>
    </row>
    <row r="522" spans="1:6" ht="13.5">
      <c r="A522">
        <v>3380</v>
      </c>
      <c r="B522" t="s">
        <v>338</v>
      </c>
      <c r="C522" t="s">
        <v>731</v>
      </c>
      <c r="D522" t="s">
        <v>948</v>
      </c>
      <c r="E522" s="137">
        <v>25678</v>
      </c>
      <c r="F522" t="s">
        <v>726</v>
      </c>
    </row>
    <row r="523" spans="1:6" ht="13.5">
      <c r="A523">
        <v>959</v>
      </c>
      <c r="B523" t="s">
        <v>733</v>
      </c>
      <c r="C523" t="s">
        <v>570</v>
      </c>
      <c r="D523" t="s">
        <v>948</v>
      </c>
      <c r="E523" s="137">
        <v>23104</v>
      </c>
      <c r="F523" t="s">
        <v>726</v>
      </c>
    </row>
    <row r="524" spans="1:6" ht="13.5">
      <c r="A524">
        <v>3369</v>
      </c>
      <c r="B524" t="s">
        <v>231</v>
      </c>
      <c r="C524" t="s">
        <v>734</v>
      </c>
      <c r="D524" t="s">
        <v>948</v>
      </c>
      <c r="E524" s="137">
        <v>26352</v>
      </c>
      <c r="F524" t="s">
        <v>726</v>
      </c>
    </row>
    <row r="525" spans="1:6" ht="13.5">
      <c r="A525">
        <v>3379</v>
      </c>
      <c r="B525" t="s">
        <v>735</v>
      </c>
      <c r="C525" t="s">
        <v>736</v>
      </c>
      <c r="D525" t="s">
        <v>948</v>
      </c>
      <c r="E525" s="137">
        <v>23107</v>
      </c>
      <c r="F525" t="s">
        <v>726</v>
      </c>
    </row>
    <row r="526" spans="1:6" ht="13.5">
      <c r="A526">
        <v>3250</v>
      </c>
      <c r="B526" t="s">
        <v>265</v>
      </c>
      <c r="C526" t="s">
        <v>737</v>
      </c>
      <c r="D526" t="s">
        <v>948</v>
      </c>
      <c r="E526" s="137">
        <v>24120</v>
      </c>
      <c r="F526" t="s">
        <v>726</v>
      </c>
    </row>
    <row r="527" spans="1:6" ht="13.5">
      <c r="A527">
        <v>3560</v>
      </c>
      <c r="B527" t="s">
        <v>739</v>
      </c>
      <c r="C527" t="s">
        <v>740</v>
      </c>
      <c r="D527" t="s">
        <v>948</v>
      </c>
      <c r="E527" s="137">
        <v>27151</v>
      </c>
      <c r="F527" t="s">
        <v>36</v>
      </c>
    </row>
    <row r="528" spans="1:6" ht="13.5">
      <c r="A528">
        <v>1206</v>
      </c>
      <c r="B528" t="s">
        <v>447</v>
      </c>
      <c r="C528" t="s">
        <v>743</v>
      </c>
      <c r="D528" t="s">
        <v>948</v>
      </c>
      <c r="E528" s="137">
        <v>21758</v>
      </c>
      <c r="F528" t="s">
        <v>36</v>
      </c>
    </row>
    <row r="529" spans="1:6" ht="13.5">
      <c r="A529">
        <v>887</v>
      </c>
      <c r="B529" t="s">
        <v>263</v>
      </c>
      <c r="C529" t="s">
        <v>745</v>
      </c>
      <c r="D529" t="s">
        <v>948</v>
      </c>
      <c r="E529" s="137">
        <v>23631</v>
      </c>
      <c r="F529" t="s">
        <v>36</v>
      </c>
    </row>
    <row r="530" spans="1:6" ht="13.5">
      <c r="A530">
        <v>2397</v>
      </c>
      <c r="B530" t="s">
        <v>746</v>
      </c>
      <c r="C530" t="s">
        <v>747</v>
      </c>
      <c r="D530" t="s">
        <v>948</v>
      </c>
      <c r="E530" s="137">
        <v>23160</v>
      </c>
      <c r="F530" t="s">
        <v>36</v>
      </c>
    </row>
    <row r="531" spans="1:6" ht="13.5">
      <c r="A531">
        <v>903</v>
      </c>
      <c r="B531" t="s">
        <v>308</v>
      </c>
      <c r="C531" t="s">
        <v>278</v>
      </c>
      <c r="D531" t="s">
        <v>948</v>
      </c>
      <c r="E531" s="137">
        <v>25113</v>
      </c>
      <c r="F531" t="s">
        <v>36</v>
      </c>
    </row>
    <row r="532" spans="1:6" ht="13.5">
      <c r="A532">
        <v>728</v>
      </c>
      <c r="B532" t="s">
        <v>741</v>
      </c>
      <c r="C532" t="s">
        <v>742</v>
      </c>
      <c r="D532" t="s">
        <v>948</v>
      </c>
      <c r="E532" s="137">
        <v>25587</v>
      </c>
      <c r="F532" t="s">
        <v>36</v>
      </c>
    </row>
    <row r="533" spans="1:6" ht="13.5">
      <c r="A533">
        <v>259</v>
      </c>
      <c r="B533" t="s">
        <v>492</v>
      </c>
      <c r="C533" t="s">
        <v>744</v>
      </c>
      <c r="D533" t="s">
        <v>948</v>
      </c>
      <c r="E533" s="137">
        <v>24812</v>
      </c>
      <c r="F533" t="s">
        <v>36</v>
      </c>
    </row>
    <row r="534" spans="1:6" ht="13.5">
      <c r="A534">
        <v>3632</v>
      </c>
      <c r="B534" t="s">
        <v>479</v>
      </c>
      <c r="C534" t="s">
        <v>873</v>
      </c>
      <c r="D534" t="s">
        <v>948</v>
      </c>
      <c r="E534" s="137">
        <v>25075</v>
      </c>
      <c r="F534" t="s">
        <v>36</v>
      </c>
    </row>
    <row r="535" spans="1:6" ht="13.5">
      <c r="A535">
        <v>2247</v>
      </c>
      <c r="B535" t="s">
        <v>565</v>
      </c>
      <c r="C535" t="s">
        <v>429</v>
      </c>
      <c r="D535" t="s">
        <v>948</v>
      </c>
      <c r="E535" s="137">
        <v>20107</v>
      </c>
      <c r="F535" t="s">
        <v>36</v>
      </c>
    </row>
    <row r="536" spans="1:6" ht="13.5">
      <c r="A536">
        <v>3178</v>
      </c>
      <c r="B536" t="s">
        <v>749</v>
      </c>
      <c r="C536" t="s">
        <v>748</v>
      </c>
      <c r="D536" t="s">
        <v>948</v>
      </c>
      <c r="E536" s="137">
        <v>25967</v>
      </c>
      <c r="F536" t="s">
        <v>36</v>
      </c>
    </row>
    <row r="537" spans="1:6" ht="13.5">
      <c r="A537">
        <v>3247</v>
      </c>
      <c r="B537" t="s">
        <v>750</v>
      </c>
      <c r="C537" t="s">
        <v>751</v>
      </c>
      <c r="D537" t="s">
        <v>948</v>
      </c>
      <c r="E537" s="137">
        <v>26415</v>
      </c>
      <c r="F537" t="s">
        <v>36</v>
      </c>
    </row>
    <row r="538" spans="1:6" ht="13.5">
      <c r="A538">
        <v>2249</v>
      </c>
      <c r="B538" t="s">
        <v>252</v>
      </c>
      <c r="C538" t="s">
        <v>748</v>
      </c>
      <c r="D538" t="s">
        <v>948</v>
      </c>
      <c r="E538" s="137">
        <v>22362</v>
      </c>
      <c r="F538" t="s">
        <v>36</v>
      </c>
    </row>
    <row r="539" spans="1:6" ht="13.5">
      <c r="A539">
        <v>3342</v>
      </c>
      <c r="B539" t="s">
        <v>332</v>
      </c>
      <c r="C539" t="s">
        <v>752</v>
      </c>
      <c r="D539" t="s">
        <v>948</v>
      </c>
      <c r="E539" s="137">
        <v>26087</v>
      </c>
      <c r="F539" t="s">
        <v>139</v>
      </c>
    </row>
    <row r="540" spans="1:6" ht="13.5">
      <c r="A540">
        <v>2853</v>
      </c>
      <c r="B540" t="s">
        <v>231</v>
      </c>
      <c r="C540" t="s">
        <v>757</v>
      </c>
      <c r="D540" t="s">
        <v>948</v>
      </c>
      <c r="E540" s="137">
        <v>33055</v>
      </c>
      <c r="F540" t="s">
        <v>139</v>
      </c>
    </row>
    <row r="541" spans="1:6" ht="13.5">
      <c r="A541">
        <v>3619</v>
      </c>
      <c r="B541" t="s">
        <v>755</v>
      </c>
      <c r="C541" t="s">
        <v>756</v>
      </c>
      <c r="D541" t="s">
        <v>948</v>
      </c>
      <c r="E541" s="137">
        <v>24254</v>
      </c>
      <c r="F541" t="s">
        <v>139</v>
      </c>
    </row>
    <row r="542" spans="1:6" ht="13.5">
      <c r="A542">
        <v>4340</v>
      </c>
      <c r="B542" t="s">
        <v>316</v>
      </c>
      <c r="C542" t="s">
        <v>754</v>
      </c>
      <c r="D542" t="s">
        <v>948</v>
      </c>
      <c r="E542" s="137">
        <v>23704</v>
      </c>
      <c r="F542" t="s">
        <v>139</v>
      </c>
    </row>
    <row r="543" spans="1:6" ht="13.5">
      <c r="A543">
        <v>4650</v>
      </c>
      <c r="B543" t="s">
        <v>532</v>
      </c>
      <c r="C543" t="s">
        <v>759</v>
      </c>
      <c r="D543" t="s">
        <v>948</v>
      </c>
      <c r="E543" s="137">
        <v>24819</v>
      </c>
      <c r="F543" t="s">
        <v>139</v>
      </c>
    </row>
    <row r="544" spans="1:6" ht="13.5">
      <c r="A544">
        <v>3344</v>
      </c>
      <c r="B544" t="s">
        <v>334</v>
      </c>
      <c r="C544" t="s">
        <v>381</v>
      </c>
      <c r="D544" t="s">
        <v>948</v>
      </c>
      <c r="E544" s="137">
        <v>23972</v>
      </c>
      <c r="F544" t="s">
        <v>139</v>
      </c>
    </row>
    <row r="545" spans="1:6" ht="13.5">
      <c r="A545">
        <v>3910</v>
      </c>
      <c r="B545" t="s">
        <v>227</v>
      </c>
      <c r="C545" t="s">
        <v>758</v>
      </c>
      <c r="D545" t="s">
        <v>948</v>
      </c>
      <c r="E545" s="137">
        <v>22394</v>
      </c>
      <c r="F545" t="s">
        <v>139</v>
      </c>
    </row>
    <row r="546" spans="1:6" ht="13.5">
      <c r="A546">
        <v>501907</v>
      </c>
      <c r="B546" t="s">
        <v>263</v>
      </c>
      <c r="C546" t="s">
        <v>753</v>
      </c>
      <c r="D546" t="s">
        <v>948</v>
      </c>
      <c r="E546" s="137">
        <v>22924</v>
      </c>
      <c r="F546" t="s">
        <v>139</v>
      </c>
    </row>
    <row r="547" ht="13.5">
      <c r="E547" s="137"/>
    </row>
    <row r="548" ht="13.5">
      <c r="E548" s="137"/>
    </row>
    <row r="549" ht="13.5">
      <c r="E549" s="137"/>
    </row>
    <row r="550" ht="13.5">
      <c r="E550" s="137"/>
    </row>
    <row r="551" ht="13.5">
      <c r="E551" s="137"/>
    </row>
    <row r="552" ht="13.5">
      <c r="E552" s="137"/>
    </row>
    <row r="553" ht="13.5">
      <c r="E553" s="137"/>
    </row>
    <row r="554" ht="13.5">
      <c r="E554" s="137"/>
    </row>
    <row r="555" ht="13.5">
      <c r="E555" s="137"/>
    </row>
    <row r="556" ht="13.5">
      <c r="E556" s="137"/>
    </row>
    <row r="557" ht="13.5">
      <c r="E557" s="137"/>
    </row>
    <row r="558" ht="13.5">
      <c r="E558" s="137"/>
    </row>
    <row r="559" ht="13.5">
      <c r="E559" s="137"/>
    </row>
    <row r="560" ht="13.5">
      <c r="E560" s="137"/>
    </row>
    <row r="561" ht="13.5">
      <c r="E561" s="137"/>
    </row>
    <row r="562" ht="13.5">
      <c r="E562" s="137"/>
    </row>
    <row r="563" ht="13.5">
      <c r="E563" s="137"/>
    </row>
    <row r="564" ht="13.5">
      <c r="E564" s="137"/>
    </row>
    <row r="565" ht="13.5">
      <c r="E565" s="137"/>
    </row>
    <row r="566" ht="13.5">
      <c r="E566" s="137"/>
    </row>
    <row r="567" ht="13.5">
      <c r="E567" s="137"/>
    </row>
    <row r="568" ht="13.5">
      <c r="E568" s="137"/>
    </row>
    <row r="569" ht="13.5">
      <c r="E569" s="137"/>
    </row>
    <row r="570" ht="13.5">
      <c r="E570" s="137"/>
    </row>
    <row r="571" ht="13.5">
      <c r="E571" s="137"/>
    </row>
    <row r="572" ht="13.5">
      <c r="E572" s="137"/>
    </row>
    <row r="573" ht="13.5">
      <c r="E573" s="137"/>
    </row>
    <row r="574" ht="13.5">
      <c r="E574" s="137"/>
    </row>
    <row r="575" ht="13.5">
      <c r="E575" s="137"/>
    </row>
    <row r="576" ht="13.5">
      <c r="E576" s="137"/>
    </row>
    <row r="577" ht="13.5">
      <c r="E577" s="137"/>
    </row>
    <row r="578" ht="13.5">
      <c r="E578" s="137"/>
    </row>
    <row r="579" ht="13.5">
      <c r="E579" s="137"/>
    </row>
    <row r="580" ht="13.5">
      <c r="E580" s="137"/>
    </row>
    <row r="581" ht="13.5">
      <c r="E581" s="137"/>
    </row>
    <row r="582" ht="13.5">
      <c r="E582" s="137"/>
    </row>
    <row r="583" ht="13.5">
      <c r="E583" s="137"/>
    </row>
    <row r="584" ht="13.5">
      <c r="E584" s="137"/>
    </row>
    <row r="585" ht="13.5">
      <c r="E585" s="137"/>
    </row>
    <row r="586" ht="13.5">
      <c r="E586" s="137"/>
    </row>
    <row r="587" ht="13.5">
      <c r="E587" s="137"/>
    </row>
    <row r="588" ht="13.5">
      <c r="E588" s="137"/>
    </row>
    <row r="589" ht="13.5">
      <c r="E589" s="137"/>
    </row>
    <row r="590" ht="13.5">
      <c r="E590" s="137"/>
    </row>
    <row r="591" ht="13.5">
      <c r="E591" s="137"/>
    </row>
    <row r="592" ht="13.5">
      <c r="E592" s="137"/>
    </row>
    <row r="593" ht="13.5">
      <c r="E593" s="137"/>
    </row>
    <row r="594" ht="13.5">
      <c r="E594" s="137"/>
    </row>
    <row r="595" ht="13.5">
      <c r="E595" s="137"/>
    </row>
    <row r="596" ht="13.5">
      <c r="E596" s="137"/>
    </row>
    <row r="597" ht="13.5">
      <c r="E597" s="137"/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G69" sqref="G69"/>
    </sheetView>
  </sheetViews>
  <sheetFormatPr defaultColWidth="11.421875" defaultRowHeight="15"/>
  <cols>
    <col min="1" max="1" width="39.57421875" style="0" bestFit="1" customWidth="1"/>
    <col min="2" max="2" width="15.8515625" style="0" bestFit="1" customWidth="1"/>
    <col min="6" max="6" width="8.140625" style="0" customWidth="1"/>
  </cols>
  <sheetData>
    <row r="1" spans="1:5" ht="13.5">
      <c r="A1" t="s">
        <v>5</v>
      </c>
      <c r="E1" t="s">
        <v>5</v>
      </c>
    </row>
    <row r="2" spans="1:5" ht="13.5">
      <c r="A2" t="s">
        <v>1087</v>
      </c>
      <c r="E2" t="s">
        <v>784</v>
      </c>
    </row>
    <row r="3" spans="1:5" ht="13.5">
      <c r="A3" t="s">
        <v>1088</v>
      </c>
      <c r="E3" t="s">
        <v>896</v>
      </c>
    </row>
    <row r="4" spans="1:5" ht="13.5">
      <c r="A4" t="s">
        <v>1089</v>
      </c>
      <c r="E4" t="s">
        <v>897</v>
      </c>
    </row>
    <row r="5" spans="1:5" ht="13.5">
      <c r="A5" t="s">
        <v>1090</v>
      </c>
      <c r="E5" t="s">
        <v>898</v>
      </c>
    </row>
    <row r="6" spans="1:5" ht="13.5">
      <c r="A6" t="s">
        <v>1091</v>
      </c>
      <c r="E6" t="s">
        <v>899</v>
      </c>
    </row>
    <row r="7" ht="13.5">
      <c r="A7" t="s">
        <v>1092</v>
      </c>
    </row>
    <row r="8" ht="13.5">
      <c r="A8" t="s">
        <v>1093</v>
      </c>
    </row>
    <row r="9" ht="13.5">
      <c r="A9" t="s">
        <v>1094</v>
      </c>
    </row>
    <row r="10" ht="13.5">
      <c r="A10" t="s">
        <v>1095</v>
      </c>
    </row>
    <row r="11" ht="13.5">
      <c r="A11" t="s">
        <v>1096</v>
      </c>
    </row>
    <row r="12" ht="13.5">
      <c r="A12" t="s">
        <v>1097</v>
      </c>
    </row>
    <row r="13" ht="13.5">
      <c r="A13" t="s">
        <v>1098</v>
      </c>
    </row>
    <row r="14" ht="13.5">
      <c r="A14" t="s">
        <v>205</v>
      </c>
    </row>
    <row r="15" ht="13.5">
      <c r="A15" t="s">
        <v>517</v>
      </c>
    </row>
    <row r="16" ht="13.5">
      <c r="A16" t="s">
        <v>1099</v>
      </c>
    </row>
    <row r="17" ht="13.5">
      <c r="A17" t="s">
        <v>1100</v>
      </c>
    </row>
    <row r="18" ht="13.5">
      <c r="A18" t="s">
        <v>1101</v>
      </c>
    </row>
    <row r="19" ht="13.5">
      <c r="A19" t="s">
        <v>1102</v>
      </c>
    </row>
    <row r="20" ht="13.5">
      <c r="A20" t="s">
        <v>1103</v>
      </c>
    </row>
    <row r="21" ht="13.5">
      <c r="A21" t="s">
        <v>1104</v>
      </c>
    </row>
    <row r="22" ht="13.5">
      <c r="A22" t="s">
        <v>1105</v>
      </c>
    </row>
    <row r="23" ht="13.5">
      <c r="A23" t="s">
        <v>1106</v>
      </c>
    </row>
    <row r="24" ht="13.5">
      <c r="A24" t="s">
        <v>1107</v>
      </c>
    </row>
    <row r="25" ht="13.5">
      <c r="A25" t="s">
        <v>1108</v>
      </c>
    </row>
    <row r="26" ht="13.5">
      <c r="A26" t="s">
        <v>1111</v>
      </c>
    </row>
    <row r="27" ht="13.5">
      <c r="A27" t="s">
        <v>1112</v>
      </c>
    </row>
    <row r="28" ht="13.5">
      <c r="A28" t="s">
        <v>206</v>
      </c>
    </row>
    <row r="29" ht="13.5">
      <c r="A29" t="s">
        <v>207</v>
      </c>
    </row>
    <row r="30" ht="13.5">
      <c r="A30" t="s">
        <v>1109</v>
      </c>
    </row>
    <row r="31" ht="13.5">
      <c r="A31" t="s">
        <v>1110</v>
      </c>
    </row>
    <row r="32" ht="13.5">
      <c r="A32" t="s">
        <v>1113</v>
      </c>
    </row>
    <row r="33" ht="13.5">
      <c r="A33" t="s">
        <v>1114</v>
      </c>
    </row>
    <row r="34" ht="13.5">
      <c r="A34" t="s">
        <v>1115</v>
      </c>
    </row>
    <row r="35" ht="13.5">
      <c r="A35" t="s">
        <v>1116</v>
      </c>
    </row>
    <row r="36" ht="13.5">
      <c r="A36" t="s">
        <v>1117</v>
      </c>
    </row>
    <row r="37" ht="13.5">
      <c r="A37" t="s">
        <v>1118</v>
      </c>
    </row>
    <row r="38" ht="13.5">
      <c r="A38" t="s">
        <v>1119</v>
      </c>
    </row>
    <row r="39" ht="13.5">
      <c r="A39" t="s">
        <v>1120</v>
      </c>
    </row>
    <row r="40" ht="13.5">
      <c r="A40" t="s">
        <v>208</v>
      </c>
    </row>
    <row r="41" ht="13.5">
      <c r="A41" t="s">
        <v>209</v>
      </c>
    </row>
    <row r="42" ht="13.5">
      <c r="A42" t="s">
        <v>210</v>
      </c>
    </row>
    <row r="43" ht="13.5">
      <c r="A43" t="s">
        <v>211</v>
      </c>
    </row>
    <row r="44" ht="13.5">
      <c r="A44" t="s">
        <v>212</v>
      </c>
    </row>
    <row r="45" ht="13.5">
      <c r="A45" t="s">
        <v>193</v>
      </c>
    </row>
    <row r="46" ht="13.5">
      <c r="A46" t="s">
        <v>1121</v>
      </c>
    </row>
    <row r="47" ht="13.5">
      <c r="A47" t="s">
        <v>215</v>
      </c>
    </row>
    <row r="48" ht="13.5">
      <c r="A48" t="s">
        <v>216</v>
      </c>
    </row>
    <row r="49" ht="13.5">
      <c r="A49" t="s">
        <v>217</v>
      </c>
    </row>
    <row r="50" ht="13.5">
      <c r="A50" t="s">
        <v>1122</v>
      </c>
    </row>
    <row r="51" ht="13.5">
      <c r="A51" t="s">
        <v>1123</v>
      </c>
    </row>
    <row r="52" ht="13.5">
      <c r="A52" t="s">
        <v>1124</v>
      </c>
    </row>
    <row r="53" ht="13.5">
      <c r="A53" t="s">
        <v>1125</v>
      </c>
    </row>
    <row r="54" ht="13.5">
      <c r="A54" t="s">
        <v>108</v>
      </c>
    </row>
    <row r="55" ht="13.5">
      <c r="A55" t="s">
        <v>139</v>
      </c>
    </row>
    <row r="56" ht="13.5">
      <c r="A56" t="s">
        <v>1086</v>
      </c>
    </row>
    <row r="57" ht="13.5">
      <c r="A57" t="s">
        <v>882</v>
      </c>
    </row>
    <row r="58" ht="13.5">
      <c r="A58" t="s">
        <v>214</v>
      </c>
    </row>
    <row r="59" ht="13.5">
      <c r="A59" t="s">
        <v>55</v>
      </c>
    </row>
    <row r="60" ht="13.5">
      <c r="A60" t="s">
        <v>885</v>
      </c>
    </row>
    <row r="61" ht="13.5">
      <c r="A61" t="s">
        <v>220</v>
      </c>
    </row>
    <row r="62" ht="13.5">
      <c r="A62" t="s">
        <v>221</v>
      </c>
    </row>
    <row r="63" ht="13.5">
      <c r="A63" t="s">
        <v>1126</v>
      </c>
    </row>
    <row r="64" ht="13.5">
      <c r="A64" t="s">
        <v>1127</v>
      </c>
    </row>
    <row r="65" ht="13.5">
      <c r="A65" t="s">
        <v>883</v>
      </c>
    </row>
    <row r="66" ht="13.5">
      <c r="A66" t="s">
        <v>219</v>
      </c>
    </row>
    <row r="67" ht="13.5">
      <c r="A67" t="s">
        <v>884</v>
      </c>
    </row>
  </sheetData>
  <sheetProtection/>
  <dataValidations count="1">
    <dataValidation type="textLength" operator="greaterThan" allowBlank="1" showErrorMessage="1" promptTitle="Formel nicht überschreiben" prompt="Formel nicht überschreiben" errorTitle="Formel nicht überschreiben" error="Formel !   nicht überschreiben" sqref="E1:E6">
      <formula1>100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H9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9.00390625" style="57" customWidth="1"/>
    <col min="2" max="2" width="25.7109375" style="67" customWidth="1"/>
    <col min="3" max="3" width="21.7109375" style="68" customWidth="1"/>
    <col min="4" max="4" width="6.7109375" style="57" customWidth="1"/>
    <col min="5" max="5" width="20.00390625" style="57" customWidth="1"/>
    <col min="6" max="7" width="16.7109375" style="57" customWidth="1"/>
    <col min="8" max="16384" width="11.421875" style="57" customWidth="1"/>
  </cols>
  <sheetData>
    <row r="1" spans="1:8" ht="21.75" customHeight="1" thickBot="1" thickTop="1">
      <c r="A1" s="53" t="s">
        <v>30</v>
      </c>
      <c r="B1" s="53" t="s">
        <v>31</v>
      </c>
      <c r="C1" s="54" t="s">
        <v>32</v>
      </c>
      <c r="D1" s="54" t="s">
        <v>33</v>
      </c>
      <c r="E1" s="54" t="s">
        <v>3</v>
      </c>
      <c r="F1" s="54" t="s">
        <v>34</v>
      </c>
      <c r="G1" s="55" t="s">
        <v>4</v>
      </c>
      <c r="H1" s="56" t="s">
        <v>35</v>
      </c>
    </row>
    <row r="2" spans="1:8" s="61" customFormat="1" ht="10.5" thickTop="1">
      <c r="A2" s="58" t="s">
        <v>5</v>
      </c>
      <c r="B2" s="59" t="s">
        <v>6</v>
      </c>
      <c r="C2" s="59"/>
      <c r="D2" s="59"/>
      <c r="E2" s="59"/>
      <c r="F2" s="59" t="s">
        <v>6</v>
      </c>
      <c r="G2" s="59" t="s">
        <v>6</v>
      </c>
      <c r="H2" s="60"/>
    </row>
    <row r="3" spans="1:8" s="61" customFormat="1" ht="12.75">
      <c r="A3" s="62" t="s">
        <v>36</v>
      </c>
      <c r="B3" s="62" t="s">
        <v>37</v>
      </c>
      <c r="C3" s="62" t="s">
        <v>38</v>
      </c>
      <c r="D3" s="62">
        <v>76547</v>
      </c>
      <c r="E3" s="62" t="s">
        <v>39</v>
      </c>
      <c r="F3" s="62" t="s">
        <v>40</v>
      </c>
      <c r="G3" s="63"/>
      <c r="H3" s="57" t="s">
        <v>41</v>
      </c>
    </row>
    <row r="4" spans="1:8" s="61" customFormat="1" ht="9.75">
      <c r="A4" s="62" t="s">
        <v>42</v>
      </c>
      <c r="B4" s="62" t="s">
        <v>43</v>
      </c>
      <c r="C4" s="62" t="s">
        <v>44</v>
      </c>
      <c r="D4" s="62">
        <v>71032</v>
      </c>
      <c r="E4" s="62" t="s">
        <v>45</v>
      </c>
      <c r="F4" s="62" t="s">
        <v>46</v>
      </c>
      <c r="G4" s="63" t="s">
        <v>47</v>
      </c>
      <c r="H4" s="61" t="s">
        <v>48</v>
      </c>
    </row>
    <row r="5" spans="1:8" s="61" customFormat="1" ht="9.75">
      <c r="A5" s="62" t="s">
        <v>49</v>
      </c>
      <c r="B5" s="62" t="s">
        <v>50</v>
      </c>
      <c r="C5" s="62" t="s">
        <v>51</v>
      </c>
      <c r="D5" s="62">
        <v>70839</v>
      </c>
      <c r="E5" s="62" t="s">
        <v>52</v>
      </c>
      <c r="F5" s="62" t="s">
        <v>53</v>
      </c>
      <c r="G5" s="63" t="s">
        <v>11</v>
      </c>
      <c r="H5" s="61" t="s">
        <v>54</v>
      </c>
    </row>
    <row r="6" spans="1:8" s="61" customFormat="1" ht="9.75">
      <c r="A6" s="62" t="s">
        <v>55</v>
      </c>
      <c r="B6" s="62" t="s">
        <v>56</v>
      </c>
      <c r="C6" s="62" t="s">
        <v>57</v>
      </c>
      <c r="D6" s="62">
        <v>79211</v>
      </c>
      <c r="E6" s="62" t="s">
        <v>58</v>
      </c>
      <c r="F6" s="62" t="s">
        <v>59</v>
      </c>
      <c r="G6" s="63" t="s">
        <v>60</v>
      </c>
      <c r="H6" s="61" t="s">
        <v>61</v>
      </c>
    </row>
    <row r="7" spans="1:8" s="61" customFormat="1" ht="12.75">
      <c r="A7" s="62" t="s">
        <v>62</v>
      </c>
      <c r="B7" s="62" t="s">
        <v>63</v>
      </c>
      <c r="C7" s="62" t="s">
        <v>64</v>
      </c>
      <c r="D7" s="62">
        <v>79108</v>
      </c>
      <c r="E7" s="62" t="s">
        <v>65</v>
      </c>
      <c r="F7" s="62" t="s">
        <v>66</v>
      </c>
      <c r="G7" s="63"/>
      <c r="H7" s="57" t="s">
        <v>67</v>
      </c>
    </row>
    <row r="8" spans="1:8" s="61" customFormat="1" ht="9.75">
      <c r="A8" s="62" t="s">
        <v>68</v>
      </c>
      <c r="B8" s="62" t="s">
        <v>50</v>
      </c>
      <c r="C8" s="62" t="s">
        <v>51</v>
      </c>
      <c r="D8" s="62">
        <v>70839</v>
      </c>
      <c r="E8" s="62" t="s">
        <v>52</v>
      </c>
      <c r="F8" s="62" t="s">
        <v>53</v>
      </c>
      <c r="G8" s="63" t="s">
        <v>11</v>
      </c>
      <c r="H8" s="61" t="s">
        <v>69</v>
      </c>
    </row>
    <row r="9" spans="1:8" s="61" customFormat="1" ht="9.75">
      <c r="A9" s="62" t="s">
        <v>70</v>
      </c>
      <c r="B9" s="62" t="s">
        <v>71</v>
      </c>
      <c r="C9" s="62" t="s">
        <v>72</v>
      </c>
      <c r="D9" s="62">
        <v>74172</v>
      </c>
      <c r="E9" s="62" t="s">
        <v>73</v>
      </c>
      <c r="F9" s="62" t="s">
        <v>74</v>
      </c>
      <c r="G9" s="63"/>
      <c r="H9" s="61" t="s">
        <v>75</v>
      </c>
    </row>
    <row r="10" spans="1:8" s="61" customFormat="1" ht="12.75">
      <c r="A10" s="62" t="s">
        <v>76</v>
      </c>
      <c r="B10" s="62" t="s">
        <v>77</v>
      </c>
      <c r="C10" s="62" t="s">
        <v>78</v>
      </c>
      <c r="D10" s="62">
        <v>76185</v>
      </c>
      <c r="E10" s="62" t="s">
        <v>79</v>
      </c>
      <c r="F10" s="62" t="s">
        <v>80</v>
      </c>
      <c r="G10" s="63"/>
      <c r="H10" s="57" t="s">
        <v>81</v>
      </c>
    </row>
    <row r="11" spans="1:8" s="61" customFormat="1" ht="9.75">
      <c r="A11" s="62" t="s">
        <v>82</v>
      </c>
      <c r="B11" s="62" t="s">
        <v>83</v>
      </c>
      <c r="C11" s="62" t="s">
        <v>84</v>
      </c>
      <c r="D11" s="62">
        <v>71106</v>
      </c>
      <c r="E11" s="62" t="s">
        <v>85</v>
      </c>
      <c r="F11" s="62" t="s">
        <v>86</v>
      </c>
      <c r="G11" s="63"/>
      <c r="H11" s="61" t="s">
        <v>87</v>
      </c>
    </row>
    <row r="12" spans="1:8" s="61" customFormat="1" ht="9.75">
      <c r="A12" s="62" t="s">
        <v>88</v>
      </c>
      <c r="B12" s="62" t="s">
        <v>89</v>
      </c>
      <c r="C12" s="62" t="s">
        <v>90</v>
      </c>
      <c r="D12" s="62">
        <v>79379</v>
      </c>
      <c r="E12" s="62" t="s">
        <v>91</v>
      </c>
      <c r="F12" s="62" t="s">
        <v>92</v>
      </c>
      <c r="G12" s="63"/>
      <c r="H12" s="61" t="s">
        <v>93</v>
      </c>
    </row>
    <row r="13" spans="1:8" s="61" customFormat="1" ht="9.75">
      <c r="A13" s="62" t="s">
        <v>94</v>
      </c>
      <c r="B13" s="62" t="s">
        <v>95</v>
      </c>
      <c r="C13" s="64" t="s">
        <v>96</v>
      </c>
      <c r="D13" s="64">
        <v>72622</v>
      </c>
      <c r="E13" s="64" t="s">
        <v>97</v>
      </c>
      <c r="F13" s="64" t="s">
        <v>98</v>
      </c>
      <c r="G13" s="63" t="s">
        <v>99</v>
      </c>
      <c r="H13" s="60" t="s">
        <v>100</v>
      </c>
    </row>
    <row r="14" spans="1:8" s="61" customFormat="1" ht="9.75">
      <c r="A14" s="62" t="s">
        <v>101</v>
      </c>
      <c r="B14" s="62" t="s">
        <v>102</v>
      </c>
      <c r="C14" s="64" t="s">
        <v>103</v>
      </c>
      <c r="D14" s="64">
        <v>77746</v>
      </c>
      <c r="E14" s="64" t="s">
        <v>104</v>
      </c>
      <c r="F14" s="64" t="s">
        <v>105</v>
      </c>
      <c r="G14" s="63" t="s">
        <v>106</v>
      </c>
      <c r="H14" s="61" t="s">
        <v>107</v>
      </c>
    </row>
    <row r="15" spans="1:8" s="61" customFormat="1" ht="12.75">
      <c r="A15" s="62" t="s">
        <v>108</v>
      </c>
      <c r="B15" s="62" t="s">
        <v>109</v>
      </c>
      <c r="C15" s="62" t="s">
        <v>110</v>
      </c>
      <c r="D15" s="62">
        <v>75248</v>
      </c>
      <c r="E15" s="62" t="s">
        <v>111</v>
      </c>
      <c r="F15" s="62" t="s">
        <v>112</v>
      </c>
      <c r="G15" s="63"/>
      <c r="H15" s="57" t="s">
        <v>113</v>
      </c>
    </row>
    <row r="16" spans="1:8" s="61" customFormat="1" ht="12.75">
      <c r="A16" s="62" t="s">
        <v>114</v>
      </c>
      <c r="B16" s="62" t="s">
        <v>115</v>
      </c>
      <c r="C16" s="62" t="s">
        <v>116</v>
      </c>
      <c r="D16" s="62">
        <v>78224</v>
      </c>
      <c r="E16" s="62" t="s">
        <v>117</v>
      </c>
      <c r="F16" s="62" t="s">
        <v>118</v>
      </c>
      <c r="G16" s="63" t="s">
        <v>119</v>
      </c>
      <c r="H16" s="57" t="s">
        <v>120</v>
      </c>
    </row>
    <row r="17" spans="1:8" s="61" customFormat="1" ht="9.75">
      <c r="A17" s="62" t="s">
        <v>121</v>
      </c>
      <c r="B17" s="62" t="s">
        <v>122</v>
      </c>
      <c r="C17" s="62" t="s">
        <v>123</v>
      </c>
      <c r="D17" s="62">
        <v>74321</v>
      </c>
      <c r="E17" s="62" t="s">
        <v>124</v>
      </c>
      <c r="F17" s="62" t="s">
        <v>125</v>
      </c>
      <c r="G17" s="63" t="s">
        <v>126</v>
      </c>
      <c r="H17" s="61" t="s">
        <v>127</v>
      </c>
    </row>
    <row r="18" spans="1:8" s="61" customFormat="1" ht="12.75">
      <c r="A18" s="62" t="s">
        <v>128</v>
      </c>
      <c r="B18" s="62" t="s">
        <v>56</v>
      </c>
      <c r="C18" s="62" t="s">
        <v>57</v>
      </c>
      <c r="D18" s="62">
        <v>79211</v>
      </c>
      <c r="E18" s="62" t="s">
        <v>58</v>
      </c>
      <c r="F18" s="62" t="s">
        <v>129</v>
      </c>
      <c r="G18" s="63"/>
      <c r="H18" s="57" t="s">
        <v>130</v>
      </c>
    </row>
    <row r="19" spans="1:8" s="61" customFormat="1" ht="9.75">
      <c r="A19" s="62" t="s">
        <v>131</v>
      </c>
      <c r="B19" s="62" t="s">
        <v>43</v>
      </c>
      <c r="C19" s="62" t="s">
        <v>44</v>
      </c>
      <c r="D19" s="62">
        <v>71032</v>
      </c>
      <c r="E19" s="62" t="s">
        <v>45</v>
      </c>
      <c r="F19" s="62" t="s">
        <v>46</v>
      </c>
      <c r="G19" s="63" t="s">
        <v>47</v>
      </c>
      <c r="H19" s="61" t="s">
        <v>132</v>
      </c>
    </row>
    <row r="20" spans="1:8" s="61" customFormat="1" ht="9.75">
      <c r="A20" s="62" t="s">
        <v>133</v>
      </c>
      <c r="B20" s="62" t="s">
        <v>134</v>
      </c>
      <c r="C20" s="62" t="s">
        <v>135</v>
      </c>
      <c r="D20" s="62">
        <v>97980</v>
      </c>
      <c r="E20" s="62" t="s">
        <v>136</v>
      </c>
      <c r="F20" s="62" t="s">
        <v>137</v>
      </c>
      <c r="G20" s="63"/>
      <c r="H20" s="61" t="s">
        <v>138</v>
      </c>
    </row>
    <row r="21" spans="1:8" s="61" customFormat="1" ht="12.75">
      <c r="A21" s="62" t="s">
        <v>139</v>
      </c>
      <c r="B21" s="62" t="s">
        <v>140</v>
      </c>
      <c r="C21" s="62" t="s">
        <v>141</v>
      </c>
      <c r="D21" s="62">
        <v>68799</v>
      </c>
      <c r="E21" s="62" t="s">
        <v>142</v>
      </c>
      <c r="F21" s="62" t="s">
        <v>143</v>
      </c>
      <c r="G21" s="63" t="s">
        <v>144</v>
      </c>
      <c r="H21" s="57" t="s">
        <v>145</v>
      </c>
    </row>
    <row r="22" spans="1:8" ht="12.75">
      <c r="A22" s="62" t="s">
        <v>146</v>
      </c>
      <c r="B22" s="62" t="s">
        <v>147</v>
      </c>
      <c r="C22" s="62" t="s">
        <v>148</v>
      </c>
      <c r="D22" s="62">
        <v>72072</v>
      </c>
      <c r="E22" s="62" t="s">
        <v>149</v>
      </c>
      <c r="F22" s="62" t="s">
        <v>150</v>
      </c>
      <c r="G22" s="63"/>
      <c r="H22" s="61" t="s">
        <v>151</v>
      </c>
    </row>
    <row r="23" spans="1:8" ht="12.75">
      <c r="A23" s="62" t="s">
        <v>152</v>
      </c>
      <c r="B23" s="62" t="s">
        <v>153</v>
      </c>
      <c r="C23" s="62" t="s">
        <v>154</v>
      </c>
      <c r="D23" s="62">
        <v>89231</v>
      </c>
      <c r="E23" s="62" t="s">
        <v>155</v>
      </c>
      <c r="F23" s="62" t="s">
        <v>156</v>
      </c>
      <c r="G23" s="63"/>
      <c r="H23" s="61" t="s">
        <v>157</v>
      </c>
    </row>
    <row r="24" spans="1:8" ht="12.75">
      <c r="A24" s="62" t="s">
        <v>158</v>
      </c>
      <c r="B24" s="62" t="s">
        <v>159</v>
      </c>
      <c r="C24" s="62" t="s">
        <v>160</v>
      </c>
      <c r="D24" s="62">
        <v>71665</v>
      </c>
      <c r="E24" s="62" t="s">
        <v>161</v>
      </c>
      <c r="F24" s="62" t="s">
        <v>162</v>
      </c>
      <c r="G24" s="63"/>
      <c r="H24" s="61" t="s">
        <v>163</v>
      </c>
    </row>
    <row r="25" spans="1:8" ht="12.75">
      <c r="A25" s="62" t="s">
        <v>164</v>
      </c>
      <c r="B25" s="62" t="s">
        <v>165</v>
      </c>
      <c r="C25" s="62" t="s">
        <v>166</v>
      </c>
      <c r="D25" s="62">
        <v>88447</v>
      </c>
      <c r="E25" s="62" t="s">
        <v>167</v>
      </c>
      <c r="F25" s="62" t="s">
        <v>168</v>
      </c>
      <c r="G25" s="63"/>
      <c r="H25" s="61" t="s">
        <v>169</v>
      </c>
    </row>
    <row r="26" spans="1:8" ht="12.75">
      <c r="A26" s="62" t="s">
        <v>170</v>
      </c>
      <c r="B26" s="62" t="s">
        <v>171</v>
      </c>
      <c r="C26" s="62" t="s">
        <v>172</v>
      </c>
      <c r="D26" s="62">
        <v>69226</v>
      </c>
      <c r="E26" s="62" t="s">
        <v>173</v>
      </c>
      <c r="F26" s="62" t="s">
        <v>174</v>
      </c>
      <c r="G26" s="63" t="s">
        <v>175</v>
      </c>
      <c r="H26" s="61" t="s">
        <v>176</v>
      </c>
    </row>
    <row r="27" spans="1:8" ht="12.75">
      <c r="A27" s="62" t="s">
        <v>1</v>
      </c>
      <c r="B27" s="62" t="s">
        <v>177</v>
      </c>
      <c r="C27" s="62" t="s">
        <v>178</v>
      </c>
      <c r="D27" s="62">
        <v>71332</v>
      </c>
      <c r="E27" s="62" t="s">
        <v>179</v>
      </c>
      <c r="F27" s="62" t="s">
        <v>180</v>
      </c>
      <c r="G27" s="63"/>
      <c r="H27" s="61" t="s">
        <v>181</v>
      </c>
    </row>
    <row r="28" spans="1:8" ht="12.75">
      <c r="A28" s="65" t="s">
        <v>182</v>
      </c>
      <c r="B28" s="65" t="s">
        <v>183</v>
      </c>
      <c r="C28" s="65" t="s">
        <v>184</v>
      </c>
      <c r="D28" s="65">
        <v>79618</v>
      </c>
      <c r="E28" s="65" t="s">
        <v>185</v>
      </c>
      <c r="F28" s="65" t="s">
        <v>186</v>
      </c>
      <c r="G28" s="61"/>
      <c r="H28" s="57" t="s">
        <v>187</v>
      </c>
    </row>
    <row r="29" spans="1:8" ht="12.75">
      <c r="A29" s="65" t="s">
        <v>188</v>
      </c>
      <c r="B29" s="65" t="s">
        <v>189</v>
      </c>
      <c r="C29" s="65" t="s">
        <v>190</v>
      </c>
      <c r="D29" s="65">
        <v>71522</v>
      </c>
      <c r="E29" s="65" t="s">
        <v>191</v>
      </c>
      <c r="F29" s="65"/>
      <c r="G29" s="61"/>
      <c r="H29" s="57" t="s">
        <v>192</v>
      </c>
    </row>
    <row r="30" spans="1:8" ht="12.75">
      <c r="A30" s="65" t="s">
        <v>193</v>
      </c>
      <c r="B30" s="65" t="s">
        <v>194</v>
      </c>
      <c r="C30" s="59" t="s">
        <v>195</v>
      </c>
      <c r="D30" s="59">
        <v>72285</v>
      </c>
      <c r="E30" s="59" t="s">
        <v>196</v>
      </c>
      <c r="F30" s="59"/>
      <c r="G30" s="61"/>
      <c r="H30" s="61" t="s">
        <v>197</v>
      </c>
    </row>
    <row r="31" spans="1:8" s="65" customFormat="1" ht="9.75">
      <c r="A31" s="65" t="s">
        <v>198</v>
      </c>
      <c r="B31" s="65" t="s">
        <v>199</v>
      </c>
      <c r="C31" s="65" t="s">
        <v>200</v>
      </c>
      <c r="D31" s="65">
        <v>71126</v>
      </c>
      <c r="E31" s="65" t="s">
        <v>201</v>
      </c>
      <c r="F31" s="65" t="s">
        <v>202</v>
      </c>
      <c r="H31" s="65" t="s">
        <v>203</v>
      </c>
    </row>
    <row r="32" spans="1:6" ht="12.75">
      <c r="A32" s="66"/>
      <c r="B32" s="66"/>
      <c r="C32" s="66"/>
      <c r="D32" s="66"/>
      <c r="E32" s="66"/>
      <c r="F32" s="66"/>
    </row>
    <row r="33" spans="1:6" ht="12.75">
      <c r="A33" s="66"/>
      <c r="B33" s="66"/>
      <c r="C33" s="66"/>
      <c r="D33" s="66"/>
      <c r="E33" s="66"/>
      <c r="F33" s="66"/>
    </row>
    <row r="34" spans="1:6" ht="12.75">
      <c r="A34" s="66"/>
      <c r="B34" s="66"/>
      <c r="C34" s="66"/>
      <c r="D34" s="66"/>
      <c r="E34" s="66"/>
      <c r="F34" s="66"/>
    </row>
    <row r="35" spans="1:6" ht="12.75">
      <c r="A35" s="66"/>
      <c r="B35" s="66"/>
      <c r="C35" s="66"/>
      <c r="D35" s="66"/>
      <c r="E35" s="66"/>
      <c r="F35" s="66"/>
    </row>
    <row r="36" spans="1:6" ht="12.75">
      <c r="A36" s="66"/>
      <c r="B36" s="66"/>
      <c r="C36" s="66"/>
      <c r="D36" s="66"/>
      <c r="E36" s="66"/>
      <c r="F36" s="66"/>
    </row>
    <row r="37" spans="1:6" ht="12.75">
      <c r="A37" s="66"/>
      <c r="B37" s="66"/>
      <c r="C37" s="66"/>
      <c r="D37" s="66"/>
      <c r="E37" s="66"/>
      <c r="F37" s="66"/>
    </row>
    <row r="38" spans="1:6" ht="12.75">
      <c r="A38" s="66"/>
      <c r="B38" s="66"/>
      <c r="C38" s="66"/>
      <c r="D38" s="66"/>
      <c r="E38" s="66"/>
      <c r="F38" s="66"/>
    </row>
    <row r="39" spans="1:6" ht="12.75">
      <c r="A39" s="66"/>
      <c r="B39" s="66"/>
      <c r="C39" s="66"/>
      <c r="D39" s="66"/>
      <c r="E39" s="66"/>
      <c r="F39" s="66"/>
    </row>
    <row r="40" spans="1:6" ht="12.75">
      <c r="A40" s="66"/>
      <c r="B40" s="66"/>
      <c r="C40" s="66"/>
      <c r="D40" s="66"/>
      <c r="E40" s="66"/>
      <c r="F40" s="66"/>
    </row>
    <row r="41" spans="1:6" ht="12.75">
      <c r="A41" s="66"/>
      <c r="B41" s="66"/>
      <c r="C41" s="66"/>
      <c r="D41" s="66"/>
      <c r="E41" s="66"/>
      <c r="F41" s="66"/>
    </row>
    <row r="42" spans="1:6" ht="12.75">
      <c r="A42" s="66"/>
      <c r="B42" s="66"/>
      <c r="C42" s="66"/>
      <c r="D42" s="66"/>
      <c r="E42" s="66"/>
      <c r="F42" s="66"/>
    </row>
    <row r="43" spans="1:6" ht="12.75">
      <c r="A43" s="66"/>
      <c r="B43" s="66"/>
      <c r="C43" s="66"/>
      <c r="D43" s="66"/>
      <c r="E43" s="66"/>
      <c r="F43" s="66"/>
    </row>
    <row r="44" spans="1:6" ht="12.75">
      <c r="A44" s="66"/>
      <c r="B44" s="66"/>
      <c r="C44" s="66"/>
      <c r="D44" s="66"/>
      <c r="E44" s="66"/>
      <c r="F44" s="66"/>
    </row>
    <row r="45" spans="1:6" ht="12.75">
      <c r="A45" s="66"/>
      <c r="B45" s="66"/>
      <c r="C45" s="66"/>
      <c r="D45" s="66"/>
      <c r="E45" s="66"/>
      <c r="F45" s="66"/>
    </row>
    <row r="46" spans="1:6" ht="12.75">
      <c r="A46" s="66"/>
      <c r="B46" s="66"/>
      <c r="C46" s="66"/>
      <c r="D46" s="66"/>
      <c r="E46" s="66"/>
      <c r="F46" s="66"/>
    </row>
    <row r="47" spans="1:6" ht="12.75">
      <c r="A47" s="66"/>
      <c r="B47" s="66"/>
      <c r="C47" s="66"/>
      <c r="D47" s="66"/>
      <c r="E47" s="66"/>
      <c r="F47" s="66"/>
    </row>
    <row r="48" spans="1:6" ht="12.75">
      <c r="A48" s="66"/>
      <c r="B48" s="66"/>
      <c r="C48" s="66"/>
      <c r="D48" s="66"/>
      <c r="E48" s="66"/>
      <c r="F48" s="66"/>
    </row>
    <row r="49" spans="1:6" ht="12.75">
      <c r="A49" s="66"/>
      <c r="B49" s="66"/>
      <c r="C49" s="66"/>
      <c r="D49" s="66"/>
      <c r="E49" s="66"/>
      <c r="F49" s="66"/>
    </row>
    <row r="50" spans="1:6" ht="12.75">
      <c r="A50" s="66"/>
      <c r="B50" s="66"/>
      <c r="C50" s="66"/>
      <c r="D50" s="66"/>
      <c r="E50" s="66"/>
      <c r="F50" s="66"/>
    </row>
    <row r="51" spans="1:6" ht="12.75">
      <c r="A51" s="66"/>
      <c r="B51" s="66"/>
      <c r="C51" s="66"/>
      <c r="D51" s="66"/>
      <c r="E51" s="66"/>
      <c r="F51" s="66"/>
    </row>
    <row r="52" spans="1:6" ht="12.75">
      <c r="A52" s="66"/>
      <c r="B52" s="66"/>
      <c r="C52" s="66"/>
      <c r="D52" s="66"/>
      <c r="E52" s="66"/>
      <c r="F52" s="66"/>
    </row>
    <row r="53" spans="1:6" ht="12.75">
      <c r="A53" s="66"/>
      <c r="B53" s="66"/>
      <c r="C53" s="66"/>
      <c r="D53" s="66"/>
      <c r="E53" s="66"/>
      <c r="F53" s="66"/>
    </row>
    <row r="54" spans="1:6" ht="12.75">
      <c r="A54" s="66"/>
      <c r="B54" s="66"/>
      <c r="C54" s="66"/>
      <c r="D54" s="66"/>
      <c r="E54" s="66"/>
      <c r="F54" s="66"/>
    </row>
    <row r="55" spans="1:6" ht="12.75">
      <c r="A55" s="66"/>
      <c r="B55" s="66"/>
      <c r="C55" s="66"/>
      <c r="D55" s="66"/>
      <c r="E55" s="66"/>
      <c r="F55" s="66"/>
    </row>
    <row r="56" spans="1:6" ht="12.75">
      <c r="A56" s="66"/>
      <c r="B56" s="66"/>
      <c r="C56" s="66"/>
      <c r="D56" s="66"/>
      <c r="E56" s="66"/>
      <c r="F56" s="66"/>
    </row>
    <row r="57" spans="1:6" ht="12.75">
      <c r="A57" s="66"/>
      <c r="B57" s="66"/>
      <c r="C57" s="66"/>
      <c r="D57" s="66"/>
      <c r="E57" s="66"/>
      <c r="F57" s="66"/>
    </row>
    <row r="58" spans="1:6" ht="12.75">
      <c r="A58" s="66"/>
      <c r="B58" s="66"/>
      <c r="C58" s="66"/>
      <c r="D58" s="66"/>
      <c r="E58" s="66"/>
      <c r="F58" s="66"/>
    </row>
    <row r="59" spans="1:6" ht="12.75">
      <c r="A59" s="66"/>
      <c r="B59" s="66"/>
      <c r="C59" s="66"/>
      <c r="D59" s="66"/>
      <c r="E59" s="66"/>
      <c r="F59" s="66"/>
    </row>
    <row r="60" spans="1:6" ht="12.75">
      <c r="A60" s="66"/>
      <c r="B60" s="66"/>
      <c r="C60" s="66"/>
      <c r="D60" s="66"/>
      <c r="E60" s="66"/>
      <c r="F60" s="66"/>
    </row>
    <row r="61" spans="1:6" ht="12.75">
      <c r="A61" s="66"/>
      <c r="B61" s="66"/>
      <c r="C61" s="66"/>
      <c r="D61" s="66"/>
      <c r="E61" s="66"/>
      <c r="F61" s="66"/>
    </row>
    <row r="62" spans="1:6" ht="12.75">
      <c r="A62" s="66"/>
      <c r="B62" s="66"/>
      <c r="C62" s="66"/>
      <c r="D62" s="66"/>
      <c r="E62" s="66"/>
      <c r="F62" s="66"/>
    </row>
    <row r="63" spans="1:6" ht="12.75">
      <c r="A63" s="66"/>
      <c r="B63" s="66"/>
      <c r="C63" s="66"/>
      <c r="D63" s="66"/>
      <c r="E63" s="66"/>
      <c r="F63" s="66"/>
    </row>
    <row r="64" spans="1:6" ht="12.75">
      <c r="A64" s="66"/>
      <c r="B64" s="66"/>
      <c r="C64" s="66"/>
      <c r="D64" s="66"/>
      <c r="E64" s="66"/>
      <c r="F64" s="66"/>
    </row>
    <row r="65" spans="1:6" ht="12.75">
      <c r="A65" s="66"/>
      <c r="B65" s="66"/>
      <c r="C65" s="66"/>
      <c r="D65" s="66"/>
      <c r="E65" s="66"/>
      <c r="F65" s="66"/>
    </row>
    <row r="66" spans="1:6" ht="12.75">
      <c r="A66" s="66"/>
      <c r="B66" s="66"/>
      <c r="C66" s="66"/>
      <c r="D66" s="66"/>
      <c r="E66" s="66"/>
      <c r="F66" s="66"/>
    </row>
    <row r="67" spans="1:6" ht="12.75">
      <c r="A67" s="66"/>
      <c r="B67" s="66"/>
      <c r="C67" s="66"/>
      <c r="D67" s="66"/>
      <c r="E67" s="66"/>
      <c r="F67" s="66"/>
    </row>
    <row r="68" spans="1:6" ht="12.75">
      <c r="A68" s="66"/>
      <c r="B68" s="66"/>
      <c r="C68" s="66"/>
      <c r="D68" s="66"/>
      <c r="E68" s="66"/>
      <c r="F68" s="66"/>
    </row>
    <row r="69" spans="1:6" ht="12.75">
      <c r="A69" s="66"/>
      <c r="B69" s="66"/>
      <c r="C69" s="66"/>
      <c r="D69" s="66"/>
      <c r="E69" s="66"/>
      <c r="F69" s="66"/>
    </row>
    <row r="70" spans="1:6" ht="12.75">
      <c r="A70" s="66"/>
      <c r="B70" s="66"/>
      <c r="C70" s="66"/>
      <c r="D70" s="66"/>
      <c r="E70" s="66"/>
      <c r="F70" s="66"/>
    </row>
    <row r="71" spans="1:6" ht="12.75">
      <c r="A71" s="66"/>
      <c r="B71" s="66"/>
      <c r="C71" s="66"/>
      <c r="D71" s="66"/>
      <c r="E71" s="66"/>
      <c r="F71" s="66"/>
    </row>
    <row r="72" spans="1:6" ht="12.75">
      <c r="A72" s="66"/>
      <c r="B72" s="66"/>
      <c r="C72" s="66"/>
      <c r="D72" s="66"/>
      <c r="E72" s="66"/>
      <c r="F72" s="66"/>
    </row>
    <row r="73" spans="1:6" ht="12.75">
      <c r="A73" s="66"/>
      <c r="B73" s="66"/>
      <c r="C73" s="66"/>
      <c r="D73" s="66"/>
      <c r="E73" s="66"/>
      <c r="F73" s="66"/>
    </row>
    <row r="74" spans="1:6" ht="12.75">
      <c r="A74" s="66"/>
      <c r="B74" s="66"/>
      <c r="C74" s="66"/>
      <c r="D74" s="66"/>
      <c r="E74" s="66"/>
      <c r="F74" s="66"/>
    </row>
    <row r="75" spans="1:6" ht="12.75">
      <c r="A75" s="66"/>
      <c r="B75" s="66"/>
      <c r="C75" s="66"/>
      <c r="D75" s="66"/>
      <c r="E75" s="66"/>
      <c r="F75" s="66"/>
    </row>
    <row r="76" spans="1:6" ht="12.75">
      <c r="A76" s="66"/>
      <c r="B76" s="66"/>
      <c r="C76" s="66"/>
      <c r="D76" s="66"/>
      <c r="E76" s="66"/>
      <c r="F76" s="66"/>
    </row>
    <row r="77" spans="1:6" ht="12.75">
      <c r="A77" s="66"/>
      <c r="B77" s="66"/>
      <c r="C77" s="66"/>
      <c r="D77" s="66"/>
      <c r="E77" s="66"/>
      <c r="F77" s="66"/>
    </row>
    <row r="78" spans="1:6" ht="12.75">
      <c r="A78" s="66"/>
      <c r="B78" s="66"/>
      <c r="C78" s="66"/>
      <c r="D78" s="66"/>
      <c r="E78" s="66"/>
      <c r="F78" s="66"/>
    </row>
    <row r="79" spans="1:6" ht="12.75">
      <c r="A79" s="66"/>
      <c r="B79" s="66"/>
      <c r="C79" s="66"/>
      <c r="D79" s="66"/>
      <c r="E79" s="66"/>
      <c r="F79" s="66"/>
    </row>
    <row r="80" spans="1:6" ht="12.75">
      <c r="A80" s="66"/>
      <c r="B80" s="66"/>
      <c r="C80" s="66"/>
      <c r="D80" s="66"/>
      <c r="E80" s="66"/>
      <c r="F80" s="66"/>
    </row>
    <row r="81" spans="1:6" ht="12.75">
      <c r="A81" s="66"/>
      <c r="B81" s="66"/>
      <c r="C81" s="66"/>
      <c r="D81" s="66"/>
      <c r="E81" s="66"/>
      <c r="F81" s="66"/>
    </row>
    <row r="82" spans="1:6" ht="12.75">
      <c r="A82" s="66"/>
      <c r="B82" s="66"/>
      <c r="C82" s="66"/>
      <c r="D82" s="66"/>
      <c r="E82" s="66"/>
      <c r="F82" s="66"/>
    </row>
    <row r="83" spans="1:6" ht="12.75">
      <c r="A83" s="66"/>
      <c r="B83" s="66"/>
      <c r="C83" s="66"/>
      <c r="D83" s="66"/>
      <c r="E83" s="66"/>
      <c r="F83" s="66"/>
    </row>
    <row r="84" spans="1:6" ht="12.75">
      <c r="A84" s="66"/>
      <c r="B84" s="66"/>
      <c r="C84" s="66"/>
      <c r="D84" s="66"/>
      <c r="E84" s="66"/>
      <c r="F84" s="66"/>
    </row>
    <row r="85" spans="1:6" ht="12.75">
      <c r="A85" s="66"/>
      <c r="B85" s="66"/>
      <c r="C85" s="66"/>
      <c r="D85" s="66"/>
      <c r="E85" s="66"/>
      <c r="F85" s="66"/>
    </row>
    <row r="86" spans="1:6" ht="12.75">
      <c r="A86" s="66"/>
      <c r="B86" s="66"/>
      <c r="C86" s="66"/>
      <c r="D86" s="66"/>
      <c r="E86" s="66"/>
      <c r="F86" s="66"/>
    </row>
    <row r="87" spans="1:6" ht="12.75">
      <c r="A87" s="66"/>
      <c r="B87" s="66"/>
      <c r="C87" s="66"/>
      <c r="D87" s="66"/>
      <c r="E87" s="66"/>
      <c r="F87" s="66"/>
    </row>
    <row r="88" spans="1:6" ht="12.75">
      <c r="A88" s="66"/>
      <c r="B88" s="66"/>
      <c r="C88" s="66"/>
      <c r="D88" s="66"/>
      <c r="E88" s="66"/>
      <c r="F88" s="66"/>
    </row>
    <row r="89" spans="1:6" ht="12.75">
      <c r="A89" s="66"/>
      <c r="B89" s="66"/>
      <c r="C89" s="66"/>
      <c r="D89" s="66"/>
      <c r="E89" s="66"/>
      <c r="F89" s="66"/>
    </row>
    <row r="90" spans="1:6" ht="12.75">
      <c r="A90" s="66"/>
      <c r="B90" s="66"/>
      <c r="C90" s="66"/>
      <c r="D90" s="66"/>
      <c r="E90" s="66"/>
      <c r="F90" s="66"/>
    </row>
    <row r="91" spans="1:6" ht="12.75">
      <c r="A91" s="66"/>
      <c r="B91" s="66"/>
      <c r="C91" s="66"/>
      <c r="D91" s="66"/>
      <c r="E91" s="66"/>
      <c r="F91" s="66"/>
    </row>
    <row r="92" spans="1:6" ht="12.75">
      <c r="A92" s="66"/>
      <c r="B92" s="66"/>
      <c r="C92" s="66"/>
      <c r="D92" s="66"/>
      <c r="E92" s="66"/>
      <c r="F92" s="66"/>
    </row>
    <row r="93" spans="1:6" ht="12.75">
      <c r="A93" s="66"/>
      <c r="B93" s="66"/>
      <c r="C93" s="66"/>
      <c r="D93" s="66"/>
      <c r="E93" s="66"/>
      <c r="F93" s="66"/>
    </row>
    <row r="94" spans="1:6" ht="12.75">
      <c r="A94" s="66"/>
      <c r="B94" s="66"/>
      <c r="C94" s="66"/>
      <c r="D94" s="66"/>
      <c r="E94" s="66"/>
      <c r="F94" s="66"/>
    </row>
    <row r="95" spans="1:6" ht="12.75">
      <c r="A95" s="66"/>
      <c r="B95" s="66"/>
      <c r="C95" s="66"/>
      <c r="D95" s="66"/>
      <c r="E95" s="66"/>
      <c r="F95" s="66"/>
    </row>
    <row r="96" spans="1:6" ht="12.75">
      <c r="A96" s="66"/>
      <c r="B96" s="66"/>
      <c r="C96" s="66"/>
      <c r="D96" s="66"/>
      <c r="E96" s="66"/>
      <c r="F96" s="66"/>
    </row>
    <row r="97" spans="1:6" ht="12.75">
      <c r="A97" s="66"/>
      <c r="B97" s="66"/>
      <c r="C97" s="66"/>
      <c r="D97" s="66"/>
      <c r="E97" s="66"/>
      <c r="F97" s="66"/>
    </row>
    <row r="98" spans="1:6" ht="12.75">
      <c r="A98" s="66"/>
      <c r="B98" s="66"/>
      <c r="C98" s="66"/>
      <c r="D98" s="66"/>
      <c r="E98" s="66"/>
      <c r="F98" s="66"/>
    </row>
  </sheetData>
  <sheetProtection password="E834" sheet="1"/>
  <printOptions/>
  <pageMargins left="0.5905511811023623" right="0.1968503937007874" top="0.5905511811023623" bottom="0.7874015748031497" header="0.5118110236220472" footer="0.5118110236220472"/>
  <pageSetup horizontalDpi="300" verticalDpi="3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Y43"/>
  <sheetViews>
    <sheetView showGridLines="0" zoomScale="86" zoomScaleNormal="86" zoomScalePageLayoutView="0" workbookViewId="0" topLeftCell="A1">
      <selection activeCell="AZ4" sqref="AZ4"/>
    </sheetView>
  </sheetViews>
  <sheetFormatPr defaultColWidth="10.00390625" defaultRowHeight="15"/>
  <cols>
    <col min="1" max="1" width="2.28125" style="4" customWidth="1"/>
    <col min="2" max="2" width="31.421875" style="4" customWidth="1"/>
    <col min="3" max="74" width="2.00390625" style="4" customWidth="1"/>
    <col min="75" max="75" width="10.00390625" style="4" customWidth="1"/>
    <col min="76" max="76" width="0" style="4" hidden="1" customWidth="1"/>
    <col min="77" max="16384" width="10.00390625" style="4" customWidth="1"/>
  </cols>
  <sheetData>
    <row r="1" spans="1:52" ht="25.5" customHeight="1">
      <c r="A1" s="3" t="s">
        <v>7</v>
      </c>
      <c r="AZ1" s="3" t="s">
        <v>8</v>
      </c>
    </row>
    <row r="2" spans="44:76" ht="9.75" customHeight="1">
      <c r="AR2" s="5" t="s">
        <v>9</v>
      </c>
      <c r="AS2" s="6"/>
      <c r="AT2" s="6"/>
      <c r="AU2" s="6"/>
      <c r="AV2" s="6"/>
      <c r="AW2" s="7"/>
      <c r="BX2" s="4" t="s">
        <v>891</v>
      </c>
    </row>
    <row r="3" spans="1:76" ht="19.5" customHeight="1">
      <c r="A3" s="196" t="str">
        <f>INDEX(3er!$A$1:$I$30,MATCH($Q$4,3er!$A$1:$A$30,),MATCH(BX2,3er!$A$1:$I$1,))</f>
        <v>bitte auswählen</v>
      </c>
      <c r="B3" s="197" t="e">
        <f>INDEX(3er!$A$1:$I$26,MATCH($O$2,3er!$A$1:$A$26,),MATCH(#REF!,3er!$A$1:$I$1,))</f>
        <v>#N/A</v>
      </c>
      <c r="C3" s="200"/>
      <c r="D3" s="201"/>
      <c r="E3" s="204" t="str">
        <f>INDEX(3er!$A$1:$I$30,MATCH($Q$4,3er!$A$1:$A$30,),MATCH(BX4,3er!$A$1:$I$1,))</f>
        <v>bitte auswählen</v>
      </c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197"/>
      <c r="AJ3" s="8" t="s">
        <v>10</v>
      </c>
      <c r="AK3" s="9"/>
      <c r="AL3" s="9"/>
      <c r="AM3" s="187"/>
      <c r="AN3" s="188"/>
      <c r="AO3" s="10" t="s">
        <v>11</v>
      </c>
      <c r="AP3" s="188"/>
      <c r="AQ3" s="189"/>
      <c r="AR3" s="11"/>
      <c r="AS3" s="11"/>
      <c r="AT3" s="11"/>
      <c r="AU3" s="11"/>
      <c r="AV3" s="11"/>
      <c r="AW3" s="12"/>
      <c r="AZ3" s="206" t="str">
        <f>'Aufstellung 3er'!J4</f>
        <v>bitte auswählen</v>
      </c>
      <c r="BA3" s="207"/>
      <c r="BB3" s="207"/>
      <c r="BC3" s="207"/>
      <c r="BD3" s="207"/>
      <c r="BE3" s="207"/>
      <c r="BF3" s="207"/>
      <c r="BG3" s="207"/>
      <c r="BH3" s="207"/>
      <c r="BI3" s="12"/>
      <c r="BJ3" s="33"/>
      <c r="BX3" s="12" t="s">
        <v>892</v>
      </c>
    </row>
    <row r="4" spans="1:76" ht="19.5" customHeight="1">
      <c r="A4" s="13" t="s">
        <v>12</v>
      </c>
      <c r="C4" s="202" t="str">
        <f>INDEX(3er!$A$1:$I$30,MATCH($Q$4,3er!$A$1:$A$30,),MATCH(BX6,3er!$A$1:$I$1,))</f>
        <v>Pos.3</v>
      </c>
      <c r="D4" s="202" t="e">
        <f>INDEX(3er!$A$1:$I$26,MATCH($O$2,3er!$A$1:$A$26,),MATCH(#REF!,3er!$A$1:$I$1,))</f>
        <v>#N/A</v>
      </c>
      <c r="E4" s="203" t="e">
        <f>INDEX(3er!$A$1:$I$26,MATCH($Q$4,3er!$A$1:$A$26,),MATCH(BS3,3er!$A$1:$I$1,))</f>
        <v>#N/A</v>
      </c>
      <c r="F4" s="203" t="e">
        <f>INDEX(3er!$A$1:$I$26,MATCH($O$2,3er!$A$1:$A$26,),MATCH(#REF!,3er!$A$1:$I$1,))</f>
        <v>#N/A</v>
      </c>
      <c r="P4" s="102" t="s">
        <v>931</v>
      </c>
      <c r="Q4" s="182">
        <v>2</v>
      </c>
      <c r="R4" s="182"/>
      <c r="T4" s="4" t="s">
        <v>13</v>
      </c>
      <c r="AJ4" s="8" t="s">
        <v>14</v>
      </c>
      <c r="AK4" s="9"/>
      <c r="AL4" s="9"/>
      <c r="AM4" s="187"/>
      <c r="AN4" s="188"/>
      <c r="AO4" s="10" t="s">
        <v>11</v>
      </c>
      <c r="AP4" s="188"/>
      <c r="AQ4" s="189"/>
      <c r="AR4" s="11"/>
      <c r="AS4" s="11"/>
      <c r="AT4" s="11"/>
      <c r="AU4" s="11"/>
      <c r="AV4" s="11"/>
      <c r="AW4" s="12"/>
      <c r="AZ4" s="14" t="str">
        <f>'Aufstellung 3er'!C2</f>
        <v>Saison 2021 - 2022</v>
      </c>
      <c r="BA4" s="15"/>
      <c r="BB4" s="15"/>
      <c r="BC4" s="15"/>
      <c r="BD4" s="15"/>
      <c r="BE4" s="15"/>
      <c r="BF4" s="15"/>
      <c r="BG4" s="16"/>
      <c r="BI4" s="17"/>
      <c r="BJ4" s="33"/>
      <c r="BX4" s="17" t="s">
        <v>890</v>
      </c>
    </row>
    <row r="5" spans="1:76" ht="19.5" customHeight="1">
      <c r="A5" s="18" t="s">
        <v>15</v>
      </c>
      <c r="B5" s="136">
        <f>INDEX(3er!$A$1:$I$30,MATCH($Q$4,3er!$A$1:$A$30,),MATCH(BX3,3er!$A$1:$I$1,))</f>
      </c>
      <c r="C5" s="19" t="s">
        <v>16</v>
      </c>
      <c r="D5" s="204">
        <f>INDEX(3er!$A$1:$I$30,MATCH($Q$4,3er!$A$1:$A$30,),MATCH(BX5,3er!$A$1:$I$1,))</f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197"/>
      <c r="S5" s="193"/>
      <c r="T5" s="194"/>
      <c r="U5" s="194"/>
      <c r="V5" s="21" t="s">
        <v>11</v>
      </c>
      <c r="W5" s="194"/>
      <c r="X5" s="194"/>
      <c r="Y5" s="195"/>
      <c r="AJ5" s="8" t="s">
        <v>17</v>
      </c>
      <c r="AK5" s="9"/>
      <c r="AL5" s="9"/>
      <c r="AM5" s="187"/>
      <c r="AN5" s="188"/>
      <c r="AO5" s="10" t="s">
        <v>11</v>
      </c>
      <c r="AP5" s="188"/>
      <c r="AQ5" s="189"/>
      <c r="AR5" s="11"/>
      <c r="AS5" s="11"/>
      <c r="AT5" s="11"/>
      <c r="AU5" s="11"/>
      <c r="AV5" s="11"/>
      <c r="AW5" s="12"/>
      <c r="AZ5" s="181" t="str">
        <f>'Aufstellung 3er'!E4</f>
        <v>1.</v>
      </c>
      <c r="BA5" s="182"/>
      <c r="BB5" s="203" t="s">
        <v>18</v>
      </c>
      <c r="BC5" s="203"/>
      <c r="BD5" s="203"/>
      <c r="BE5" s="203"/>
      <c r="BF5" s="203"/>
      <c r="BG5" s="203"/>
      <c r="BH5" s="203"/>
      <c r="BI5" s="97"/>
      <c r="BJ5" s="33"/>
      <c r="BX5" s="97" t="s">
        <v>893</v>
      </c>
    </row>
    <row r="6" spans="1:76" ht="19.5" customHeight="1">
      <c r="A6" s="13" t="s">
        <v>19</v>
      </c>
      <c r="C6" s="22" t="s">
        <v>20</v>
      </c>
      <c r="D6" s="22"/>
      <c r="E6" s="22"/>
      <c r="F6" s="22"/>
      <c r="G6" s="22" t="s">
        <v>21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AJ6" s="23" t="s">
        <v>22</v>
      </c>
      <c r="AK6" s="24"/>
      <c r="AL6" s="24"/>
      <c r="AM6" s="187"/>
      <c r="AN6" s="188"/>
      <c r="AO6" s="10" t="s">
        <v>11</v>
      </c>
      <c r="AP6" s="188"/>
      <c r="AQ6" s="189"/>
      <c r="AR6" s="25"/>
      <c r="AS6" s="25"/>
      <c r="AT6" s="25"/>
      <c r="AU6" s="25"/>
      <c r="AV6" s="25"/>
      <c r="AW6" s="20"/>
      <c r="BX6" s="4" t="s">
        <v>894</v>
      </c>
    </row>
    <row r="7" spans="1:76" ht="19.5" customHeight="1">
      <c r="A7" s="198">
        <f>'Aufstellung 3er'!D1</f>
        <v>44393</v>
      </c>
      <c r="B7" s="199"/>
      <c r="C7" s="190"/>
      <c r="D7" s="191"/>
      <c r="E7" s="191"/>
      <c r="F7" s="192"/>
      <c r="G7" s="193">
        <f>INDEX(3er!$A$1:$I$30,MATCH($Q$4,3er!$A$1:$A$30,),MATCH(BX7,3er!$A$1:$I$1,))</f>
      </c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5"/>
      <c r="AJ7" s="23" t="s">
        <v>23</v>
      </c>
      <c r="AK7" s="24"/>
      <c r="AL7" s="24"/>
      <c r="AM7" s="187"/>
      <c r="AN7" s="188"/>
      <c r="AO7" s="21" t="s">
        <v>11</v>
      </c>
      <c r="AP7" s="188"/>
      <c r="AQ7" s="189"/>
      <c r="AR7" s="25"/>
      <c r="AS7" s="25"/>
      <c r="AT7" s="25"/>
      <c r="AU7" s="25"/>
      <c r="AV7" s="25"/>
      <c r="AW7" s="20"/>
      <c r="BX7" s="4" t="s">
        <v>895</v>
      </c>
    </row>
    <row r="8" spans="1:38" ht="19.5" customHeight="1">
      <c r="A8" s="27"/>
      <c r="B8" s="27"/>
      <c r="C8" s="28"/>
      <c r="D8" s="28"/>
      <c r="E8" s="28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AJ8" s="30"/>
      <c r="AK8" s="30"/>
      <c r="AL8" s="30"/>
    </row>
    <row r="9" spans="3:74" ht="9.75" customHeight="1"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</row>
    <row r="10" spans="2:77" ht="9.75" customHeight="1">
      <c r="B10" s="32"/>
      <c r="C10" s="179"/>
      <c r="D10" s="180"/>
      <c r="E10" s="179"/>
      <c r="F10" s="180"/>
      <c r="G10" s="179"/>
      <c r="H10" s="180"/>
      <c r="I10" s="179"/>
      <c r="J10" s="180"/>
      <c r="K10" s="179"/>
      <c r="L10" s="180"/>
      <c r="M10" s="179"/>
      <c r="N10" s="180"/>
      <c r="O10" s="179"/>
      <c r="P10" s="180"/>
      <c r="Q10" s="179"/>
      <c r="R10" s="180"/>
      <c r="S10" s="179"/>
      <c r="T10" s="180"/>
      <c r="U10" s="179"/>
      <c r="V10" s="180"/>
      <c r="W10" s="179"/>
      <c r="X10" s="180"/>
      <c r="Y10" s="179"/>
      <c r="Z10" s="180"/>
      <c r="AA10" s="179"/>
      <c r="AB10" s="180"/>
      <c r="AC10" s="179"/>
      <c r="AD10" s="180"/>
      <c r="AE10" s="179"/>
      <c r="AF10" s="180"/>
      <c r="AG10" s="179"/>
      <c r="AH10" s="180"/>
      <c r="AI10" s="179"/>
      <c r="AJ10" s="180"/>
      <c r="AK10" s="179"/>
      <c r="AL10" s="180"/>
      <c r="AM10" s="179"/>
      <c r="AN10" s="180"/>
      <c r="AO10" s="179"/>
      <c r="AP10" s="180"/>
      <c r="AQ10" s="179"/>
      <c r="AR10" s="180"/>
      <c r="AS10" s="179"/>
      <c r="AT10" s="180"/>
      <c r="AU10" s="179"/>
      <c r="AV10" s="180"/>
      <c r="AW10" s="179"/>
      <c r="AX10" s="180"/>
      <c r="AY10" s="179"/>
      <c r="AZ10" s="180"/>
      <c r="BA10" s="179"/>
      <c r="BB10" s="180"/>
      <c r="BC10" s="179"/>
      <c r="BD10" s="180"/>
      <c r="BE10" s="179"/>
      <c r="BF10" s="180"/>
      <c r="BG10" s="179"/>
      <c r="BH10" s="180"/>
      <c r="BI10" s="179"/>
      <c r="BJ10" s="180"/>
      <c r="BK10" s="179"/>
      <c r="BL10" s="180"/>
      <c r="BM10" s="179"/>
      <c r="BN10" s="180"/>
      <c r="BO10" s="179"/>
      <c r="BP10" s="180"/>
      <c r="BQ10" s="179"/>
      <c r="BR10" s="180"/>
      <c r="BS10" s="179"/>
      <c r="BT10" s="180"/>
      <c r="BU10" s="179"/>
      <c r="BV10" s="180"/>
      <c r="BW10" s="69" t="s">
        <v>24</v>
      </c>
      <c r="BX10" s="26"/>
      <c r="BY10" s="26"/>
    </row>
    <row r="11" spans="1:77" ht="20.25" customHeight="1">
      <c r="A11" s="185" t="s">
        <v>15</v>
      </c>
      <c r="B11" s="183">
        <f>+B5</f>
      </c>
      <c r="C11" s="177"/>
      <c r="D11" s="178"/>
      <c r="E11" s="177"/>
      <c r="F11" s="178"/>
      <c r="G11" s="177"/>
      <c r="H11" s="178"/>
      <c r="I11" s="177"/>
      <c r="J11" s="178"/>
      <c r="K11" s="177"/>
      <c r="L11" s="178"/>
      <c r="M11" s="177"/>
      <c r="N11" s="178"/>
      <c r="O11" s="177"/>
      <c r="P11" s="178"/>
      <c r="Q11" s="177"/>
      <c r="R11" s="178"/>
      <c r="S11" s="177"/>
      <c r="T11" s="178"/>
      <c r="U11" s="177"/>
      <c r="V11" s="178"/>
      <c r="W11" s="177"/>
      <c r="X11" s="178"/>
      <c r="Y11" s="177"/>
      <c r="Z11" s="178"/>
      <c r="AA11" s="177"/>
      <c r="AB11" s="178"/>
      <c r="AC11" s="177"/>
      <c r="AD11" s="178"/>
      <c r="AE11" s="177"/>
      <c r="AF11" s="178"/>
      <c r="AG11" s="177"/>
      <c r="AH11" s="178"/>
      <c r="AI11" s="177"/>
      <c r="AJ11" s="178"/>
      <c r="AK11" s="177"/>
      <c r="AL11" s="178"/>
      <c r="AM11" s="177"/>
      <c r="AN11" s="178"/>
      <c r="AO11" s="177"/>
      <c r="AP11" s="178"/>
      <c r="AQ11" s="177"/>
      <c r="AR11" s="178"/>
      <c r="AS11" s="177"/>
      <c r="AT11" s="178"/>
      <c r="AU11" s="177"/>
      <c r="AV11" s="178"/>
      <c r="AW11" s="177"/>
      <c r="AX11" s="178"/>
      <c r="AY11" s="177"/>
      <c r="AZ11" s="178"/>
      <c r="BA11" s="177"/>
      <c r="BB11" s="178"/>
      <c r="BC11" s="177"/>
      <c r="BD11" s="178"/>
      <c r="BE11" s="177"/>
      <c r="BF11" s="178"/>
      <c r="BG11" s="177"/>
      <c r="BH11" s="178"/>
      <c r="BI11" s="177"/>
      <c r="BJ11" s="178"/>
      <c r="BK11" s="177"/>
      <c r="BL11" s="178"/>
      <c r="BM11" s="177"/>
      <c r="BN11" s="178"/>
      <c r="BO11" s="177"/>
      <c r="BP11" s="178"/>
      <c r="BQ11" s="177"/>
      <c r="BR11" s="178"/>
      <c r="BS11" s="177"/>
      <c r="BT11" s="178"/>
      <c r="BU11" s="177"/>
      <c r="BV11" s="178"/>
      <c r="BW11" s="70" t="s">
        <v>900</v>
      </c>
      <c r="BX11" s="108"/>
      <c r="BY11" s="108"/>
    </row>
    <row r="12" spans="1:76" ht="19.5" customHeight="1">
      <c r="A12" s="186"/>
      <c r="B12" s="184"/>
      <c r="C12" s="175"/>
      <c r="D12" s="176"/>
      <c r="E12" s="175"/>
      <c r="F12" s="176"/>
      <c r="G12" s="175"/>
      <c r="H12" s="176"/>
      <c r="I12" s="175"/>
      <c r="J12" s="176"/>
      <c r="K12" s="175"/>
      <c r="L12" s="176"/>
      <c r="M12" s="175"/>
      <c r="N12" s="176"/>
      <c r="O12" s="175"/>
      <c r="P12" s="176"/>
      <c r="Q12" s="175"/>
      <c r="R12" s="176"/>
      <c r="S12" s="175"/>
      <c r="T12" s="176"/>
      <c r="U12" s="175"/>
      <c r="V12" s="176"/>
      <c r="W12" s="175"/>
      <c r="X12" s="176"/>
      <c r="Y12" s="175"/>
      <c r="Z12" s="176"/>
      <c r="AA12" s="175"/>
      <c r="AB12" s="176"/>
      <c r="AC12" s="175"/>
      <c r="AD12" s="176"/>
      <c r="AE12" s="175"/>
      <c r="AF12" s="176"/>
      <c r="AG12" s="175"/>
      <c r="AH12" s="176"/>
      <c r="AI12" s="175"/>
      <c r="AJ12" s="176"/>
      <c r="AK12" s="175"/>
      <c r="AL12" s="176"/>
      <c r="AM12" s="175"/>
      <c r="AN12" s="176"/>
      <c r="AO12" s="175"/>
      <c r="AP12" s="176"/>
      <c r="AQ12" s="175"/>
      <c r="AR12" s="176"/>
      <c r="AS12" s="175"/>
      <c r="AT12" s="176"/>
      <c r="AU12" s="175"/>
      <c r="AV12" s="176"/>
      <c r="AW12" s="175"/>
      <c r="AX12" s="176"/>
      <c r="AY12" s="175"/>
      <c r="AZ12" s="176"/>
      <c r="BA12" s="175"/>
      <c r="BB12" s="176"/>
      <c r="BC12" s="175"/>
      <c r="BD12" s="176"/>
      <c r="BE12" s="175"/>
      <c r="BF12" s="176"/>
      <c r="BG12" s="175"/>
      <c r="BH12" s="176"/>
      <c r="BI12" s="175"/>
      <c r="BJ12" s="176"/>
      <c r="BK12" s="175"/>
      <c r="BL12" s="176"/>
      <c r="BM12" s="175"/>
      <c r="BN12" s="176"/>
      <c r="BO12" s="175"/>
      <c r="BP12" s="176"/>
      <c r="BQ12" s="175"/>
      <c r="BR12" s="176"/>
      <c r="BS12" s="175"/>
      <c r="BT12" s="176"/>
      <c r="BU12" s="175"/>
      <c r="BV12" s="176"/>
      <c r="BW12" s="71" t="s">
        <v>25</v>
      </c>
      <c r="BX12" s="33"/>
    </row>
    <row r="13" spans="1:76" ht="20.25" customHeight="1">
      <c r="A13" s="185" t="s">
        <v>16</v>
      </c>
      <c r="B13" s="183">
        <f>+D5</f>
      </c>
      <c r="C13" s="169"/>
      <c r="D13" s="170"/>
      <c r="E13" s="169"/>
      <c r="F13" s="170"/>
      <c r="G13" s="169"/>
      <c r="H13" s="170"/>
      <c r="I13" s="169"/>
      <c r="J13" s="170"/>
      <c r="K13" s="169"/>
      <c r="L13" s="170"/>
      <c r="M13" s="169"/>
      <c r="N13" s="170"/>
      <c r="O13" s="169"/>
      <c r="P13" s="170"/>
      <c r="Q13" s="169"/>
      <c r="R13" s="170"/>
      <c r="S13" s="169"/>
      <c r="T13" s="170"/>
      <c r="U13" s="169"/>
      <c r="V13" s="170"/>
      <c r="W13" s="169"/>
      <c r="X13" s="170"/>
      <c r="Y13" s="169"/>
      <c r="Z13" s="170"/>
      <c r="AA13" s="169"/>
      <c r="AB13" s="170"/>
      <c r="AC13" s="169"/>
      <c r="AD13" s="170"/>
      <c r="AE13" s="169"/>
      <c r="AF13" s="170"/>
      <c r="AG13" s="169"/>
      <c r="AH13" s="170"/>
      <c r="AI13" s="169"/>
      <c r="AJ13" s="170"/>
      <c r="AK13" s="169"/>
      <c r="AL13" s="170"/>
      <c r="AM13" s="169"/>
      <c r="AN13" s="170"/>
      <c r="AO13" s="169"/>
      <c r="AP13" s="170"/>
      <c r="AQ13" s="169"/>
      <c r="AR13" s="170"/>
      <c r="AS13" s="169"/>
      <c r="AT13" s="170"/>
      <c r="AU13" s="169"/>
      <c r="AV13" s="170"/>
      <c r="AW13" s="169"/>
      <c r="AX13" s="170"/>
      <c r="AY13" s="169"/>
      <c r="AZ13" s="170"/>
      <c r="BA13" s="169"/>
      <c r="BB13" s="170"/>
      <c r="BC13" s="169"/>
      <c r="BD13" s="170"/>
      <c r="BE13" s="169"/>
      <c r="BF13" s="170"/>
      <c r="BG13" s="169"/>
      <c r="BH13" s="170"/>
      <c r="BI13" s="169"/>
      <c r="BJ13" s="170"/>
      <c r="BK13" s="169"/>
      <c r="BL13" s="170"/>
      <c r="BM13" s="169"/>
      <c r="BN13" s="170"/>
      <c r="BO13" s="169"/>
      <c r="BP13" s="170"/>
      <c r="BQ13" s="169"/>
      <c r="BR13" s="170"/>
      <c r="BS13" s="169"/>
      <c r="BT13" s="170"/>
      <c r="BU13" s="169"/>
      <c r="BV13" s="170"/>
      <c r="BW13" s="72" t="s">
        <v>25</v>
      </c>
      <c r="BX13" s="33"/>
    </row>
    <row r="14" spans="1:76" ht="19.5" customHeight="1">
      <c r="A14" s="186"/>
      <c r="B14" s="184"/>
      <c r="C14" s="173"/>
      <c r="D14" s="174"/>
      <c r="E14" s="173"/>
      <c r="F14" s="174"/>
      <c r="G14" s="173"/>
      <c r="H14" s="174"/>
      <c r="I14" s="173"/>
      <c r="J14" s="174"/>
      <c r="K14" s="173"/>
      <c r="L14" s="174"/>
      <c r="M14" s="173"/>
      <c r="N14" s="174"/>
      <c r="O14" s="173"/>
      <c r="P14" s="174"/>
      <c r="Q14" s="173"/>
      <c r="R14" s="174"/>
      <c r="S14" s="173"/>
      <c r="T14" s="174"/>
      <c r="U14" s="173"/>
      <c r="V14" s="174"/>
      <c r="W14" s="173"/>
      <c r="X14" s="174"/>
      <c r="Y14" s="173"/>
      <c r="Z14" s="174"/>
      <c r="AA14" s="173"/>
      <c r="AB14" s="174"/>
      <c r="AC14" s="173"/>
      <c r="AD14" s="174"/>
      <c r="AE14" s="173"/>
      <c r="AF14" s="174"/>
      <c r="AG14" s="173"/>
      <c r="AH14" s="174"/>
      <c r="AI14" s="173"/>
      <c r="AJ14" s="174"/>
      <c r="AK14" s="173"/>
      <c r="AL14" s="174"/>
      <c r="AM14" s="173"/>
      <c r="AN14" s="174"/>
      <c r="AO14" s="173"/>
      <c r="AP14" s="174"/>
      <c r="AQ14" s="173"/>
      <c r="AR14" s="174"/>
      <c r="AS14" s="173"/>
      <c r="AT14" s="174"/>
      <c r="AU14" s="173"/>
      <c r="AV14" s="174"/>
      <c r="AW14" s="173"/>
      <c r="AX14" s="174"/>
      <c r="AY14" s="173"/>
      <c r="AZ14" s="174"/>
      <c r="BA14" s="173"/>
      <c r="BB14" s="174"/>
      <c r="BC14" s="173"/>
      <c r="BD14" s="174"/>
      <c r="BE14" s="173"/>
      <c r="BF14" s="174"/>
      <c r="BG14" s="173"/>
      <c r="BH14" s="174"/>
      <c r="BI14" s="173"/>
      <c r="BJ14" s="174"/>
      <c r="BK14" s="173"/>
      <c r="BL14" s="174"/>
      <c r="BM14" s="173"/>
      <c r="BN14" s="174"/>
      <c r="BO14" s="173"/>
      <c r="BP14" s="174"/>
      <c r="BQ14" s="173"/>
      <c r="BR14" s="174"/>
      <c r="BS14" s="173"/>
      <c r="BT14" s="174"/>
      <c r="BU14" s="173"/>
      <c r="BV14" s="174"/>
      <c r="BW14" s="73" t="s">
        <v>900</v>
      </c>
      <c r="BX14" s="33"/>
    </row>
    <row r="15" spans="2:76" ht="9.75" customHeight="1">
      <c r="B15" s="34"/>
      <c r="C15" s="171"/>
      <c r="D15" s="172"/>
      <c r="E15" s="171"/>
      <c r="F15" s="172"/>
      <c r="G15" s="171"/>
      <c r="H15" s="172"/>
      <c r="I15" s="171"/>
      <c r="J15" s="172"/>
      <c r="K15" s="171"/>
      <c r="L15" s="172"/>
      <c r="M15" s="171"/>
      <c r="N15" s="172"/>
      <c r="O15" s="171"/>
      <c r="P15" s="172"/>
      <c r="Q15" s="171"/>
      <c r="R15" s="172"/>
      <c r="S15" s="171"/>
      <c r="T15" s="172"/>
      <c r="U15" s="171"/>
      <c r="V15" s="172"/>
      <c r="W15" s="171"/>
      <c r="X15" s="172"/>
      <c r="Y15" s="171"/>
      <c r="Z15" s="172"/>
      <c r="AA15" s="171"/>
      <c r="AB15" s="172"/>
      <c r="AC15" s="171"/>
      <c r="AD15" s="172"/>
      <c r="AE15" s="171"/>
      <c r="AF15" s="172"/>
      <c r="AG15" s="171"/>
      <c r="AH15" s="172"/>
      <c r="AI15" s="171"/>
      <c r="AJ15" s="172"/>
      <c r="AK15" s="171"/>
      <c r="AL15" s="172"/>
      <c r="AM15" s="171"/>
      <c r="AN15" s="172"/>
      <c r="AO15" s="171"/>
      <c r="AP15" s="172"/>
      <c r="AQ15" s="171"/>
      <c r="AR15" s="172"/>
      <c r="AS15" s="171"/>
      <c r="AT15" s="172"/>
      <c r="AU15" s="171"/>
      <c r="AV15" s="172"/>
      <c r="AW15" s="171"/>
      <c r="AX15" s="172"/>
      <c r="AY15" s="171"/>
      <c r="AZ15" s="172"/>
      <c r="BA15" s="171"/>
      <c r="BB15" s="172"/>
      <c r="BC15" s="171"/>
      <c r="BD15" s="172"/>
      <c r="BE15" s="171"/>
      <c r="BF15" s="172"/>
      <c r="BG15" s="171"/>
      <c r="BH15" s="172"/>
      <c r="BI15" s="171"/>
      <c r="BJ15" s="172"/>
      <c r="BK15" s="171"/>
      <c r="BL15" s="172"/>
      <c r="BM15" s="171"/>
      <c r="BN15" s="172"/>
      <c r="BO15" s="171"/>
      <c r="BP15" s="172"/>
      <c r="BQ15" s="171"/>
      <c r="BR15" s="172"/>
      <c r="BS15" s="171"/>
      <c r="BT15" s="172"/>
      <c r="BU15" s="171"/>
      <c r="BV15" s="172"/>
      <c r="BW15" s="69" t="s">
        <v>24</v>
      </c>
      <c r="BX15" s="33"/>
    </row>
    <row r="16" spans="2:76" ht="15.7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74"/>
      <c r="BX16" s="33"/>
    </row>
    <row r="17" spans="2:76" ht="9.75" customHeight="1">
      <c r="B17" s="35"/>
      <c r="C17" s="179"/>
      <c r="D17" s="180"/>
      <c r="E17" s="179"/>
      <c r="F17" s="180"/>
      <c r="G17" s="179"/>
      <c r="H17" s="180"/>
      <c r="I17" s="179"/>
      <c r="J17" s="180"/>
      <c r="K17" s="179"/>
      <c r="L17" s="180"/>
      <c r="M17" s="179"/>
      <c r="N17" s="180"/>
      <c r="O17" s="179"/>
      <c r="P17" s="180"/>
      <c r="Q17" s="179"/>
      <c r="R17" s="180"/>
      <c r="S17" s="179"/>
      <c r="T17" s="180"/>
      <c r="U17" s="179"/>
      <c r="V17" s="180"/>
      <c r="W17" s="179"/>
      <c r="X17" s="180"/>
      <c r="Y17" s="179"/>
      <c r="Z17" s="180"/>
      <c r="AA17" s="179"/>
      <c r="AB17" s="180"/>
      <c r="AC17" s="179"/>
      <c r="AD17" s="180"/>
      <c r="AE17" s="179"/>
      <c r="AF17" s="180"/>
      <c r="AG17" s="179"/>
      <c r="AH17" s="180"/>
      <c r="AI17" s="179"/>
      <c r="AJ17" s="180"/>
      <c r="AK17" s="179"/>
      <c r="AL17" s="180"/>
      <c r="AM17" s="179"/>
      <c r="AN17" s="180"/>
      <c r="AO17" s="179"/>
      <c r="AP17" s="180"/>
      <c r="AQ17" s="179"/>
      <c r="AR17" s="180"/>
      <c r="AS17" s="179"/>
      <c r="AT17" s="180"/>
      <c r="AU17" s="179"/>
      <c r="AV17" s="180"/>
      <c r="AW17" s="179"/>
      <c r="AX17" s="180"/>
      <c r="AY17" s="179"/>
      <c r="AZ17" s="180"/>
      <c r="BA17" s="179"/>
      <c r="BB17" s="180"/>
      <c r="BC17" s="179"/>
      <c r="BD17" s="180"/>
      <c r="BE17" s="179"/>
      <c r="BF17" s="180"/>
      <c r="BG17" s="179"/>
      <c r="BH17" s="180"/>
      <c r="BI17" s="179"/>
      <c r="BJ17" s="180"/>
      <c r="BK17" s="179"/>
      <c r="BL17" s="180"/>
      <c r="BM17" s="179"/>
      <c r="BN17" s="180"/>
      <c r="BO17" s="179"/>
      <c r="BP17" s="180"/>
      <c r="BQ17" s="179"/>
      <c r="BR17" s="180"/>
      <c r="BS17" s="179"/>
      <c r="BT17" s="180"/>
      <c r="BU17" s="179"/>
      <c r="BV17" s="180"/>
      <c r="BW17" s="69" t="s">
        <v>24</v>
      </c>
      <c r="BX17" s="33"/>
    </row>
    <row r="18" spans="1:76" ht="20.25" customHeight="1">
      <c r="A18" s="185" t="s">
        <v>15</v>
      </c>
      <c r="B18" s="183">
        <f>+B11</f>
      </c>
      <c r="C18" s="177"/>
      <c r="D18" s="178"/>
      <c r="E18" s="177"/>
      <c r="F18" s="178"/>
      <c r="G18" s="177"/>
      <c r="H18" s="178"/>
      <c r="I18" s="177"/>
      <c r="J18" s="178"/>
      <c r="K18" s="177"/>
      <c r="L18" s="178"/>
      <c r="M18" s="177"/>
      <c r="N18" s="178"/>
      <c r="O18" s="177"/>
      <c r="P18" s="178"/>
      <c r="Q18" s="177"/>
      <c r="R18" s="178"/>
      <c r="S18" s="177"/>
      <c r="T18" s="178"/>
      <c r="U18" s="177"/>
      <c r="V18" s="178"/>
      <c r="W18" s="177"/>
      <c r="X18" s="178"/>
      <c r="Y18" s="177"/>
      <c r="Z18" s="178"/>
      <c r="AA18" s="177"/>
      <c r="AB18" s="178"/>
      <c r="AC18" s="177"/>
      <c r="AD18" s="178"/>
      <c r="AE18" s="177"/>
      <c r="AF18" s="178"/>
      <c r="AG18" s="177"/>
      <c r="AH18" s="178"/>
      <c r="AI18" s="177"/>
      <c r="AJ18" s="178"/>
      <c r="AK18" s="177"/>
      <c r="AL18" s="178"/>
      <c r="AM18" s="177"/>
      <c r="AN18" s="178"/>
      <c r="AO18" s="177"/>
      <c r="AP18" s="178"/>
      <c r="AQ18" s="177"/>
      <c r="AR18" s="178"/>
      <c r="AS18" s="177"/>
      <c r="AT18" s="178"/>
      <c r="AU18" s="177"/>
      <c r="AV18" s="178"/>
      <c r="AW18" s="177"/>
      <c r="AX18" s="178"/>
      <c r="AY18" s="177"/>
      <c r="AZ18" s="178"/>
      <c r="BA18" s="177"/>
      <c r="BB18" s="178"/>
      <c r="BC18" s="177"/>
      <c r="BD18" s="178"/>
      <c r="BE18" s="177"/>
      <c r="BF18" s="178"/>
      <c r="BG18" s="177"/>
      <c r="BH18" s="178"/>
      <c r="BI18" s="177"/>
      <c r="BJ18" s="178"/>
      <c r="BK18" s="177"/>
      <c r="BL18" s="178"/>
      <c r="BM18" s="177"/>
      <c r="BN18" s="178"/>
      <c r="BO18" s="177"/>
      <c r="BP18" s="178"/>
      <c r="BQ18" s="177"/>
      <c r="BR18" s="178"/>
      <c r="BS18" s="177"/>
      <c r="BT18" s="178"/>
      <c r="BU18" s="177"/>
      <c r="BV18" s="178"/>
      <c r="BW18" s="70" t="s">
        <v>900</v>
      </c>
      <c r="BX18" s="33"/>
    </row>
    <row r="19" spans="1:76" ht="19.5" customHeight="1">
      <c r="A19" s="186"/>
      <c r="B19" s="184"/>
      <c r="C19" s="175"/>
      <c r="D19" s="176"/>
      <c r="E19" s="175"/>
      <c r="F19" s="176"/>
      <c r="G19" s="175"/>
      <c r="H19" s="176"/>
      <c r="I19" s="175"/>
      <c r="J19" s="176"/>
      <c r="K19" s="175"/>
      <c r="L19" s="176"/>
      <c r="M19" s="175"/>
      <c r="N19" s="176"/>
      <c r="O19" s="175"/>
      <c r="P19" s="176"/>
      <c r="Q19" s="175"/>
      <c r="R19" s="176"/>
      <c r="S19" s="175"/>
      <c r="T19" s="176"/>
      <c r="U19" s="175"/>
      <c r="V19" s="176"/>
      <c r="W19" s="175"/>
      <c r="X19" s="176"/>
      <c r="Y19" s="175"/>
      <c r="Z19" s="176"/>
      <c r="AA19" s="175"/>
      <c r="AB19" s="176"/>
      <c r="AC19" s="175"/>
      <c r="AD19" s="176"/>
      <c r="AE19" s="175"/>
      <c r="AF19" s="176"/>
      <c r="AG19" s="175"/>
      <c r="AH19" s="176"/>
      <c r="AI19" s="175"/>
      <c r="AJ19" s="176"/>
      <c r="AK19" s="175"/>
      <c r="AL19" s="176"/>
      <c r="AM19" s="175"/>
      <c r="AN19" s="176"/>
      <c r="AO19" s="175"/>
      <c r="AP19" s="176"/>
      <c r="AQ19" s="175"/>
      <c r="AR19" s="176"/>
      <c r="AS19" s="175"/>
      <c r="AT19" s="176"/>
      <c r="AU19" s="175"/>
      <c r="AV19" s="176"/>
      <c r="AW19" s="175"/>
      <c r="AX19" s="176"/>
      <c r="AY19" s="175"/>
      <c r="AZ19" s="176"/>
      <c r="BA19" s="175"/>
      <c r="BB19" s="176"/>
      <c r="BC19" s="175"/>
      <c r="BD19" s="176"/>
      <c r="BE19" s="175"/>
      <c r="BF19" s="176"/>
      <c r="BG19" s="175"/>
      <c r="BH19" s="176"/>
      <c r="BI19" s="175"/>
      <c r="BJ19" s="176"/>
      <c r="BK19" s="175"/>
      <c r="BL19" s="176"/>
      <c r="BM19" s="175"/>
      <c r="BN19" s="176"/>
      <c r="BO19" s="175"/>
      <c r="BP19" s="176"/>
      <c r="BQ19" s="175"/>
      <c r="BR19" s="176"/>
      <c r="BS19" s="175"/>
      <c r="BT19" s="176"/>
      <c r="BU19" s="175"/>
      <c r="BV19" s="176"/>
      <c r="BW19" s="71" t="s">
        <v>25</v>
      </c>
      <c r="BX19" s="33"/>
    </row>
    <row r="20" spans="1:76" ht="20.25" customHeight="1">
      <c r="A20" s="185" t="s">
        <v>16</v>
      </c>
      <c r="B20" s="183">
        <f>+D5</f>
      </c>
      <c r="C20" s="169"/>
      <c r="D20" s="170"/>
      <c r="E20" s="169"/>
      <c r="F20" s="170"/>
      <c r="G20" s="169"/>
      <c r="H20" s="170"/>
      <c r="I20" s="169"/>
      <c r="J20" s="170"/>
      <c r="K20" s="169"/>
      <c r="L20" s="170"/>
      <c r="M20" s="169"/>
      <c r="N20" s="170"/>
      <c r="O20" s="169"/>
      <c r="P20" s="170"/>
      <c r="Q20" s="169"/>
      <c r="R20" s="170"/>
      <c r="S20" s="169"/>
      <c r="T20" s="170"/>
      <c r="U20" s="169"/>
      <c r="V20" s="170"/>
      <c r="W20" s="169"/>
      <c r="X20" s="170"/>
      <c r="Y20" s="169"/>
      <c r="Z20" s="170"/>
      <c r="AA20" s="169"/>
      <c r="AB20" s="170"/>
      <c r="AC20" s="169"/>
      <c r="AD20" s="170"/>
      <c r="AE20" s="169"/>
      <c r="AF20" s="170"/>
      <c r="AG20" s="169"/>
      <c r="AH20" s="170"/>
      <c r="AI20" s="169"/>
      <c r="AJ20" s="170"/>
      <c r="AK20" s="169"/>
      <c r="AL20" s="170"/>
      <c r="AM20" s="169"/>
      <c r="AN20" s="170"/>
      <c r="AO20" s="169"/>
      <c r="AP20" s="170"/>
      <c r="AQ20" s="169"/>
      <c r="AR20" s="170"/>
      <c r="AS20" s="169"/>
      <c r="AT20" s="170"/>
      <c r="AU20" s="169"/>
      <c r="AV20" s="170"/>
      <c r="AW20" s="169"/>
      <c r="AX20" s="170"/>
      <c r="AY20" s="169"/>
      <c r="AZ20" s="170"/>
      <c r="BA20" s="169"/>
      <c r="BB20" s="170"/>
      <c r="BC20" s="169"/>
      <c r="BD20" s="170"/>
      <c r="BE20" s="169"/>
      <c r="BF20" s="170"/>
      <c r="BG20" s="169"/>
      <c r="BH20" s="170"/>
      <c r="BI20" s="169"/>
      <c r="BJ20" s="170"/>
      <c r="BK20" s="169"/>
      <c r="BL20" s="170"/>
      <c r="BM20" s="169"/>
      <c r="BN20" s="170"/>
      <c r="BO20" s="169"/>
      <c r="BP20" s="170"/>
      <c r="BQ20" s="169"/>
      <c r="BR20" s="170"/>
      <c r="BS20" s="169"/>
      <c r="BT20" s="170"/>
      <c r="BU20" s="169"/>
      <c r="BV20" s="170"/>
      <c r="BW20" s="72" t="s">
        <v>25</v>
      </c>
      <c r="BX20" s="33"/>
    </row>
    <row r="21" spans="1:76" ht="19.5" customHeight="1">
      <c r="A21" s="186"/>
      <c r="B21" s="184"/>
      <c r="C21" s="173"/>
      <c r="D21" s="174"/>
      <c r="E21" s="173"/>
      <c r="F21" s="174"/>
      <c r="G21" s="173"/>
      <c r="H21" s="174"/>
      <c r="I21" s="173"/>
      <c r="J21" s="174"/>
      <c r="K21" s="173"/>
      <c r="L21" s="174"/>
      <c r="M21" s="173"/>
      <c r="N21" s="174"/>
      <c r="O21" s="173"/>
      <c r="P21" s="174"/>
      <c r="Q21" s="173"/>
      <c r="R21" s="174"/>
      <c r="S21" s="173"/>
      <c r="T21" s="174"/>
      <c r="U21" s="173"/>
      <c r="V21" s="174"/>
      <c r="W21" s="173"/>
      <c r="X21" s="174"/>
      <c r="Y21" s="173"/>
      <c r="Z21" s="174"/>
      <c r="AA21" s="173"/>
      <c r="AB21" s="174"/>
      <c r="AC21" s="173"/>
      <c r="AD21" s="174"/>
      <c r="AE21" s="173"/>
      <c r="AF21" s="174"/>
      <c r="AG21" s="173"/>
      <c r="AH21" s="174"/>
      <c r="AI21" s="173"/>
      <c r="AJ21" s="174"/>
      <c r="AK21" s="173"/>
      <c r="AL21" s="174"/>
      <c r="AM21" s="173"/>
      <c r="AN21" s="174"/>
      <c r="AO21" s="173"/>
      <c r="AP21" s="174"/>
      <c r="AQ21" s="173"/>
      <c r="AR21" s="174"/>
      <c r="AS21" s="173"/>
      <c r="AT21" s="174"/>
      <c r="AU21" s="173"/>
      <c r="AV21" s="174"/>
      <c r="AW21" s="173"/>
      <c r="AX21" s="174"/>
      <c r="AY21" s="173"/>
      <c r="AZ21" s="174"/>
      <c r="BA21" s="173"/>
      <c r="BB21" s="174"/>
      <c r="BC21" s="173"/>
      <c r="BD21" s="174"/>
      <c r="BE21" s="173"/>
      <c r="BF21" s="174"/>
      <c r="BG21" s="173"/>
      <c r="BH21" s="174"/>
      <c r="BI21" s="173"/>
      <c r="BJ21" s="174"/>
      <c r="BK21" s="173"/>
      <c r="BL21" s="174"/>
      <c r="BM21" s="173"/>
      <c r="BN21" s="174"/>
      <c r="BO21" s="173"/>
      <c r="BP21" s="174"/>
      <c r="BQ21" s="173"/>
      <c r="BR21" s="174"/>
      <c r="BS21" s="173"/>
      <c r="BT21" s="174"/>
      <c r="BU21" s="173"/>
      <c r="BV21" s="174"/>
      <c r="BW21" s="73" t="s">
        <v>900</v>
      </c>
      <c r="BX21" s="33"/>
    </row>
    <row r="22" spans="2:76" ht="9.75" customHeight="1">
      <c r="B22" s="34"/>
      <c r="C22" s="171"/>
      <c r="D22" s="172"/>
      <c r="E22" s="171"/>
      <c r="F22" s="172"/>
      <c r="G22" s="171"/>
      <c r="H22" s="172"/>
      <c r="I22" s="171"/>
      <c r="J22" s="172"/>
      <c r="K22" s="171"/>
      <c r="L22" s="172"/>
      <c r="M22" s="171"/>
      <c r="N22" s="172"/>
      <c r="O22" s="171"/>
      <c r="P22" s="172"/>
      <c r="Q22" s="171"/>
      <c r="R22" s="172"/>
      <c r="S22" s="171"/>
      <c r="T22" s="172"/>
      <c r="U22" s="171"/>
      <c r="V22" s="172"/>
      <c r="W22" s="171"/>
      <c r="X22" s="172"/>
      <c r="Y22" s="171"/>
      <c r="Z22" s="172"/>
      <c r="AA22" s="171"/>
      <c r="AB22" s="172"/>
      <c r="AC22" s="171"/>
      <c r="AD22" s="172"/>
      <c r="AE22" s="171"/>
      <c r="AF22" s="172"/>
      <c r="AG22" s="171"/>
      <c r="AH22" s="172"/>
      <c r="AI22" s="171"/>
      <c r="AJ22" s="172"/>
      <c r="AK22" s="171"/>
      <c r="AL22" s="172"/>
      <c r="AM22" s="171"/>
      <c r="AN22" s="172"/>
      <c r="AO22" s="171"/>
      <c r="AP22" s="172"/>
      <c r="AQ22" s="171"/>
      <c r="AR22" s="172"/>
      <c r="AS22" s="171"/>
      <c r="AT22" s="172"/>
      <c r="AU22" s="171"/>
      <c r="AV22" s="172"/>
      <c r="AW22" s="171"/>
      <c r="AX22" s="172"/>
      <c r="AY22" s="171"/>
      <c r="AZ22" s="172"/>
      <c r="BA22" s="171"/>
      <c r="BB22" s="172"/>
      <c r="BC22" s="171"/>
      <c r="BD22" s="172"/>
      <c r="BE22" s="171"/>
      <c r="BF22" s="172"/>
      <c r="BG22" s="171"/>
      <c r="BH22" s="172"/>
      <c r="BI22" s="171"/>
      <c r="BJ22" s="172"/>
      <c r="BK22" s="171"/>
      <c r="BL22" s="172"/>
      <c r="BM22" s="171"/>
      <c r="BN22" s="172"/>
      <c r="BO22" s="171"/>
      <c r="BP22" s="172"/>
      <c r="BQ22" s="171"/>
      <c r="BR22" s="172"/>
      <c r="BS22" s="171"/>
      <c r="BT22" s="172"/>
      <c r="BU22" s="171"/>
      <c r="BV22" s="172"/>
      <c r="BW22" s="69" t="s">
        <v>24</v>
      </c>
      <c r="BX22" s="33"/>
    </row>
    <row r="23" spans="2:76" ht="15.7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74"/>
      <c r="BX23" s="33"/>
    </row>
    <row r="24" spans="2:76" ht="9.75" customHeight="1">
      <c r="B24" s="35"/>
      <c r="C24" s="179"/>
      <c r="D24" s="180"/>
      <c r="E24" s="179"/>
      <c r="F24" s="180"/>
      <c r="G24" s="179"/>
      <c r="H24" s="180"/>
      <c r="I24" s="179"/>
      <c r="J24" s="180"/>
      <c r="K24" s="179"/>
      <c r="L24" s="180"/>
      <c r="M24" s="179"/>
      <c r="N24" s="180"/>
      <c r="O24" s="179"/>
      <c r="P24" s="180"/>
      <c r="Q24" s="179"/>
      <c r="R24" s="180"/>
      <c r="S24" s="179"/>
      <c r="T24" s="180"/>
      <c r="U24" s="179"/>
      <c r="V24" s="180"/>
      <c r="W24" s="179"/>
      <c r="X24" s="180"/>
      <c r="Y24" s="179"/>
      <c r="Z24" s="180"/>
      <c r="AA24" s="179"/>
      <c r="AB24" s="180"/>
      <c r="AC24" s="179"/>
      <c r="AD24" s="180"/>
      <c r="AE24" s="179"/>
      <c r="AF24" s="180"/>
      <c r="AG24" s="179"/>
      <c r="AH24" s="180"/>
      <c r="AI24" s="179"/>
      <c r="AJ24" s="180"/>
      <c r="AK24" s="179"/>
      <c r="AL24" s="180"/>
      <c r="AM24" s="179"/>
      <c r="AN24" s="180"/>
      <c r="AO24" s="179"/>
      <c r="AP24" s="180"/>
      <c r="AQ24" s="179"/>
      <c r="AR24" s="180"/>
      <c r="AS24" s="179"/>
      <c r="AT24" s="180"/>
      <c r="AU24" s="179"/>
      <c r="AV24" s="180"/>
      <c r="AW24" s="179"/>
      <c r="AX24" s="180"/>
      <c r="AY24" s="179"/>
      <c r="AZ24" s="180"/>
      <c r="BA24" s="179"/>
      <c r="BB24" s="180"/>
      <c r="BC24" s="179"/>
      <c r="BD24" s="180"/>
      <c r="BE24" s="179"/>
      <c r="BF24" s="180"/>
      <c r="BG24" s="179"/>
      <c r="BH24" s="180"/>
      <c r="BI24" s="179"/>
      <c r="BJ24" s="180"/>
      <c r="BK24" s="179"/>
      <c r="BL24" s="180"/>
      <c r="BM24" s="179"/>
      <c r="BN24" s="180"/>
      <c r="BO24" s="179"/>
      <c r="BP24" s="180"/>
      <c r="BQ24" s="179"/>
      <c r="BR24" s="180"/>
      <c r="BS24" s="179"/>
      <c r="BT24" s="180"/>
      <c r="BU24" s="179"/>
      <c r="BV24" s="180"/>
      <c r="BW24" s="69" t="s">
        <v>24</v>
      </c>
      <c r="BX24" s="33"/>
    </row>
    <row r="25" spans="1:76" ht="20.25" customHeight="1">
      <c r="A25" s="185" t="s">
        <v>15</v>
      </c>
      <c r="B25" s="183">
        <f>+B18</f>
      </c>
      <c r="C25" s="177"/>
      <c r="D25" s="178"/>
      <c r="E25" s="177"/>
      <c r="F25" s="178"/>
      <c r="G25" s="177"/>
      <c r="H25" s="178"/>
      <c r="I25" s="177"/>
      <c r="J25" s="178"/>
      <c r="K25" s="177"/>
      <c r="L25" s="178"/>
      <c r="M25" s="177"/>
      <c r="N25" s="178"/>
      <c r="O25" s="177"/>
      <c r="P25" s="178"/>
      <c r="Q25" s="177"/>
      <c r="R25" s="178"/>
      <c r="S25" s="177"/>
      <c r="T25" s="178"/>
      <c r="U25" s="177"/>
      <c r="V25" s="178"/>
      <c r="W25" s="177"/>
      <c r="X25" s="178"/>
      <c r="Y25" s="177"/>
      <c r="Z25" s="178"/>
      <c r="AA25" s="177"/>
      <c r="AB25" s="178"/>
      <c r="AC25" s="177"/>
      <c r="AD25" s="178"/>
      <c r="AE25" s="177"/>
      <c r="AF25" s="178"/>
      <c r="AG25" s="177"/>
      <c r="AH25" s="178"/>
      <c r="AI25" s="177"/>
      <c r="AJ25" s="178"/>
      <c r="AK25" s="177"/>
      <c r="AL25" s="178"/>
      <c r="AM25" s="177"/>
      <c r="AN25" s="178"/>
      <c r="AO25" s="177"/>
      <c r="AP25" s="178"/>
      <c r="AQ25" s="177"/>
      <c r="AR25" s="178"/>
      <c r="AS25" s="177"/>
      <c r="AT25" s="178"/>
      <c r="AU25" s="177"/>
      <c r="AV25" s="178"/>
      <c r="AW25" s="177"/>
      <c r="AX25" s="178"/>
      <c r="AY25" s="177"/>
      <c r="AZ25" s="178"/>
      <c r="BA25" s="177"/>
      <c r="BB25" s="178"/>
      <c r="BC25" s="177"/>
      <c r="BD25" s="178"/>
      <c r="BE25" s="177"/>
      <c r="BF25" s="178"/>
      <c r="BG25" s="177"/>
      <c r="BH25" s="178"/>
      <c r="BI25" s="177"/>
      <c r="BJ25" s="178"/>
      <c r="BK25" s="177"/>
      <c r="BL25" s="178"/>
      <c r="BM25" s="177"/>
      <c r="BN25" s="178"/>
      <c r="BO25" s="177"/>
      <c r="BP25" s="178"/>
      <c r="BQ25" s="177"/>
      <c r="BR25" s="178"/>
      <c r="BS25" s="177"/>
      <c r="BT25" s="178"/>
      <c r="BU25" s="177"/>
      <c r="BV25" s="178"/>
      <c r="BW25" s="70" t="s">
        <v>900</v>
      </c>
      <c r="BX25"/>
    </row>
    <row r="26" spans="1:76" ht="19.5" customHeight="1">
      <c r="A26" s="186"/>
      <c r="B26" s="184"/>
      <c r="C26" s="175"/>
      <c r="D26" s="176"/>
      <c r="E26" s="175"/>
      <c r="F26" s="176"/>
      <c r="G26" s="175"/>
      <c r="H26" s="176"/>
      <c r="I26" s="175"/>
      <c r="J26" s="176"/>
      <c r="K26" s="175"/>
      <c r="L26" s="176"/>
      <c r="M26" s="175"/>
      <c r="N26" s="176"/>
      <c r="O26" s="175"/>
      <c r="P26" s="176"/>
      <c r="Q26" s="175"/>
      <c r="R26" s="176"/>
      <c r="S26" s="175"/>
      <c r="T26" s="176"/>
      <c r="U26" s="175"/>
      <c r="V26" s="176"/>
      <c r="W26" s="175"/>
      <c r="X26" s="176"/>
      <c r="Y26" s="175"/>
      <c r="Z26" s="176"/>
      <c r="AA26" s="175"/>
      <c r="AB26" s="176"/>
      <c r="AC26" s="175"/>
      <c r="AD26" s="176"/>
      <c r="AE26" s="175"/>
      <c r="AF26" s="176"/>
      <c r="AG26" s="175"/>
      <c r="AH26" s="176"/>
      <c r="AI26" s="175"/>
      <c r="AJ26" s="176"/>
      <c r="AK26" s="175"/>
      <c r="AL26" s="176"/>
      <c r="AM26" s="175"/>
      <c r="AN26" s="176"/>
      <c r="AO26" s="175"/>
      <c r="AP26" s="176"/>
      <c r="AQ26" s="175"/>
      <c r="AR26" s="176"/>
      <c r="AS26" s="175"/>
      <c r="AT26" s="176"/>
      <c r="AU26" s="175"/>
      <c r="AV26" s="176"/>
      <c r="AW26" s="175"/>
      <c r="AX26" s="176"/>
      <c r="AY26" s="175"/>
      <c r="AZ26" s="176"/>
      <c r="BA26" s="175"/>
      <c r="BB26" s="176"/>
      <c r="BC26" s="175"/>
      <c r="BD26" s="176"/>
      <c r="BE26" s="175"/>
      <c r="BF26" s="176"/>
      <c r="BG26" s="175"/>
      <c r="BH26" s="176"/>
      <c r="BI26" s="175"/>
      <c r="BJ26" s="176"/>
      <c r="BK26" s="175"/>
      <c r="BL26" s="176"/>
      <c r="BM26" s="175"/>
      <c r="BN26" s="176"/>
      <c r="BO26" s="175"/>
      <c r="BP26" s="176"/>
      <c r="BQ26" s="175"/>
      <c r="BR26" s="176"/>
      <c r="BS26" s="175"/>
      <c r="BT26" s="176"/>
      <c r="BU26" s="175"/>
      <c r="BV26" s="176"/>
      <c r="BW26" s="71" t="s">
        <v>25</v>
      </c>
      <c r="BX26" s="33"/>
    </row>
    <row r="27" spans="1:76" ht="20.25" customHeight="1">
      <c r="A27" s="185" t="s">
        <v>16</v>
      </c>
      <c r="B27" s="183">
        <f>+D5</f>
      </c>
      <c r="C27" s="169"/>
      <c r="D27" s="170"/>
      <c r="E27" s="169"/>
      <c r="F27" s="170"/>
      <c r="G27" s="169"/>
      <c r="H27" s="170"/>
      <c r="I27" s="169"/>
      <c r="J27" s="170"/>
      <c r="K27" s="169"/>
      <c r="L27" s="170"/>
      <c r="M27" s="169"/>
      <c r="N27" s="170"/>
      <c r="O27" s="169"/>
      <c r="P27" s="170"/>
      <c r="Q27" s="169"/>
      <c r="R27" s="170"/>
      <c r="S27" s="169"/>
      <c r="T27" s="170"/>
      <c r="U27" s="169"/>
      <c r="V27" s="170"/>
      <c r="W27" s="169"/>
      <c r="X27" s="170"/>
      <c r="Y27" s="169"/>
      <c r="Z27" s="170"/>
      <c r="AA27" s="169"/>
      <c r="AB27" s="170"/>
      <c r="AC27" s="169"/>
      <c r="AD27" s="170"/>
      <c r="AE27" s="169"/>
      <c r="AF27" s="170"/>
      <c r="AG27" s="169"/>
      <c r="AH27" s="170"/>
      <c r="AI27" s="169"/>
      <c r="AJ27" s="170"/>
      <c r="AK27" s="169"/>
      <c r="AL27" s="170"/>
      <c r="AM27" s="169"/>
      <c r="AN27" s="170"/>
      <c r="AO27" s="169"/>
      <c r="AP27" s="170"/>
      <c r="AQ27" s="169"/>
      <c r="AR27" s="170"/>
      <c r="AS27" s="169"/>
      <c r="AT27" s="170"/>
      <c r="AU27" s="169"/>
      <c r="AV27" s="170"/>
      <c r="AW27" s="169"/>
      <c r="AX27" s="170"/>
      <c r="AY27" s="169"/>
      <c r="AZ27" s="170"/>
      <c r="BA27" s="169"/>
      <c r="BB27" s="170"/>
      <c r="BC27" s="169"/>
      <c r="BD27" s="170"/>
      <c r="BE27" s="169"/>
      <c r="BF27" s="170"/>
      <c r="BG27" s="169"/>
      <c r="BH27" s="170"/>
      <c r="BI27" s="169"/>
      <c r="BJ27" s="170"/>
      <c r="BK27" s="169"/>
      <c r="BL27" s="170"/>
      <c r="BM27" s="169"/>
      <c r="BN27" s="170"/>
      <c r="BO27" s="169"/>
      <c r="BP27" s="170"/>
      <c r="BQ27" s="169"/>
      <c r="BR27" s="170"/>
      <c r="BS27" s="169"/>
      <c r="BT27" s="170"/>
      <c r="BU27" s="169"/>
      <c r="BV27" s="170"/>
      <c r="BW27" s="72" t="s">
        <v>25</v>
      </c>
      <c r="BX27" s="33"/>
    </row>
    <row r="28" spans="1:76" ht="19.5" customHeight="1">
      <c r="A28" s="186"/>
      <c r="B28" s="184"/>
      <c r="C28" s="173"/>
      <c r="D28" s="174"/>
      <c r="E28" s="173"/>
      <c r="F28" s="174"/>
      <c r="G28" s="173"/>
      <c r="H28" s="174"/>
      <c r="I28" s="173"/>
      <c r="J28" s="174"/>
      <c r="K28" s="173"/>
      <c r="L28" s="174"/>
      <c r="M28" s="173"/>
      <c r="N28" s="174"/>
      <c r="O28" s="173"/>
      <c r="P28" s="174"/>
      <c r="Q28" s="173"/>
      <c r="R28" s="174"/>
      <c r="S28" s="173"/>
      <c r="T28" s="174"/>
      <c r="U28" s="173"/>
      <c r="V28" s="174"/>
      <c r="W28" s="173"/>
      <c r="X28" s="174"/>
      <c r="Y28" s="173"/>
      <c r="Z28" s="174"/>
      <c r="AA28" s="173"/>
      <c r="AB28" s="174"/>
      <c r="AC28" s="173"/>
      <c r="AD28" s="174"/>
      <c r="AE28" s="173"/>
      <c r="AF28" s="174"/>
      <c r="AG28" s="173"/>
      <c r="AH28" s="174"/>
      <c r="AI28" s="173"/>
      <c r="AJ28" s="174"/>
      <c r="AK28" s="173"/>
      <c r="AL28" s="174"/>
      <c r="AM28" s="173"/>
      <c r="AN28" s="174"/>
      <c r="AO28" s="173"/>
      <c r="AP28" s="174"/>
      <c r="AQ28" s="173"/>
      <c r="AR28" s="174"/>
      <c r="AS28" s="173"/>
      <c r="AT28" s="174"/>
      <c r="AU28" s="173"/>
      <c r="AV28" s="174"/>
      <c r="AW28" s="173"/>
      <c r="AX28" s="174"/>
      <c r="AY28" s="173"/>
      <c r="AZ28" s="174"/>
      <c r="BA28" s="173"/>
      <c r="BB28" s="174"/>
      <c r="BC28" s="173"/>
      <c r="BD28" s="174"/>
      <c r="BE28" s="173"/>
      <c r="BF28" s="174"/>
      <c r="BG28" s="173"/>
      <c r="BH28" s="174"/>
      <c r="BI28" s="173"/>
      <c r="BJ28" s="174"/>
      <c r="BK28" s="173"/>
      <c r="BL28" s="174"/>
      <c r="BM28" s="173"/>
      <c r="BN28" s="174"/>
      <c r="BO28" s="173"/>
      <c r="BP28" s="174"/>
      <c r="BQ28" s="173"/>
      <c r="BR28" s="174"/>
      <c r="BS28" s="173"/>
      <c r="BT28" s="174"/>
      <c r="BU28" s="173"/>
      <c r="BV28" s="174"/>
      <c r="BW28" s="73" t="s">
        <v>900</v>
      </c>
      <c r="BX28" s="33"/>
    </row>
    <row r="29" spans="2:76" ht="9.75" customHeight="1">
      <c r="B29" s="34"/>
      <c r="C29" s="171"/>
      <c r="D29" s="172"/>
      <c r="E29" s="171"/>
      <c r="F29" s="172"/>
      <c r="G29" s="171"/>
      <c r="H29" s="172"/>
      <c r="I29" s="171"/>
      <c r="J29" s="172"/>
      <c r="K29" s="171"/>
      <c r="L29" s="172"/>
      <c r="M29" s="171"/>
      <c r="N29" s="172"/>
      <c r="O29" s="171"/>
      <c r="P29" s="172"/>
      <c r="Q29" s="171"/>
      <c r="R29" s="172"/>
      <c r="S29" s="171"/>
      <c r="T29" s="172"/>
      <c r="U29" s="171"/>
      <c r="V29" s="172"/>
      <c r="W29" s="171"/>
      <c r="X29" s="172"/>
      <c r="Y29" s="171"/>
      <c r="Z29" s="172"/>
      <c r="AA29" s="171"/>
      <c r="AB29" s="172"/>
      <c r="AC29" s="171"/>
      <c r="AD29" s="172"/>
      <c r="AE29" s="171"/>
      <c r="AF29" s="172"/>
      <c r="AG29" s="171"/>
      <c r="AH29" s="172"/>
      <c r="AI29" s="171"/>
      <c r="AJ29" s="172"/>
      <c r="AK29" s="171"/>
      <c r="AL29" s="172"/>
      <c r="AM29" s="171"/>
      <c r="AN29" s="172"/>
      <c r="AO29" s="171"/>
      <c r="AP29" s="172"/>
      <c r="AQ29" s="171"/>
      <c r="AR29" s="172"/>
      <c r="AS29" s="171"/>
      <c r="AT29" s="172"/>
      <c r="AU29" s="171"/>
      <c r="AV29" s="172"/>
      <c r="AW29" s="171"/>
      <c r="AX29" s="172"/>
      <c r="AY29" s="171"/>
      <c r="AZ29" s="172"/>
      <c r="BA29" s="171"/>
      <c r="BB29" s="172"/>
      <c r="BC29" s="171"/>
      <c r="BD29" s="172"/>
      <c r="BE29" s="171"/>
      <c r="BF29" s="172"/>
      <c r="BG29" s="171"/>
      <c r="BH29" s="172"/>
      <c r="BI29" s="171"/>
      <c r="BJ29" s="172"/>
      <c r="BK29" s="171"/>
      <c r="BL29" s="172"/>
      <c r="BM29" s="171"/>
      <c r="BN29" s="172"/>
      <c r="BO29" s="171"/>
      <c r="BP29" s="172"/>
      <c r="BQ29" s="171"/>
      <c r="BR29" s="172"/>
      <c r="BS29" s="171"/>
      <c r="BT29" s="172"/>
      <c r="BU29" s="171"/>
      <c r="BV29" s="172"/>
      <c r="BW29" s="69" t="s">
        <v>24</v>
      </c>
      <c r="BX29" s="33"/>
    </row>
    <row r="30" spans="2:76" ht="15.75" customHeight="1">
      <c r="B30" s="31"/>
      <c r="BW30" s="75"/>
      <c r="BX30" s="33"/>
    </row>
    <row r="31" spans="2:76" ht="9.75" customHeight="1">
      <c r="B31" s="35"/>
      <c r="C31" s="179"/>
      <c r="D31" s="180"/>
      <c r="E31" s="179"/>
      <c r="F31" s="180"/>
      <c r="G31" s="179"/>
      <c r="H31" s="180"/>
      <c r="I31" s="179"/>
      <c r="J31" s="180"/>
      <c r="K31" s="179"/>
      <c r="L31" s="180"/>
      <c r="M31" s="179"/>
      <c r="N31" s="180"/>
      <c r="O31" s="179"/>
      <c r="P31" s="180"/>
      <c r="Q31" s="179"/>
      <c r="R31" s="180"/>
      <c r="S31" s="179"/>
      <c r="T31" s="180"/>
      <c r="U31" s="179"/>
      <c r="V31" s="180"/>
      <c r="W31" s="179"/>
      <c r="X31" s="180"/>
      <c r="Y31" s="179"/>
      <c r="Z31" s="180"/>
      <c r="AA31" s="179"/>
      <c r="AB31" s="180"/>
      <c r="AC31" s="179"/>
      <c r="AD31" s="180"/>
      <c r="AE31" s="179"/>
      <c r="AF31" s="180"/>
      <c r="AG31" s="179"/>
      <c r="AH31" s="180"/>
      <c r="AI31" s="179"/>
      <c r="AJ31" s="180"/>
      <c r="AK31" s="179"/>
      <c r="AL31" s="180"/>
      <c r="AM31" s="179"/>
      <c r="AN31" s="180"/>
      <c r="AO31" s="179"/>
      <c r="AP31" s="180"/>
      <c r="AQ31" s="179"/>
      <c r="AR31" s="180"/>
      <c r="AS31" s="179"/>
      <c r="AT31" s="180"/>
      <c r="AU31" s="179"/>
      <c r="AV31" s="180"/>
      <c r="AW31" s="179"/>
      <c r="AX31" s="180"/>
      <c r="AY31" s="179"/>
      <c r="AZ31" s="180"/>
      <c r="BA31" s="179"/>
      <c r="BB31" s="180"/>
      <c r="BC31" s="179"/>
      <c r="BD31" s="180"/>
      <c r="BE31" s="179"/>
      <c r="BF31" s="180"/>
      <c r="BG31" s="179"/>
      <c r="BH31" s="180"/>
      <c r="BI31" s="179"/>
      <c r="BJ31" s="180"/>
      <c r="BK31" s="179"/>
      <c r="BL31" s="180"/>
      <c r="BM31" s="179"/>
      <c r="BN31" s="180"/>
      <c r="BO31" s="179"/>
      <c r="BP31" s="180"/>
      <c r="BQ31" s="179"/>
      <c r="BR31" s="180"/>
      <c r="BS31" s="179"/>
      <c r="BT31" s="180"/>
      <c r="BU31" s="179"/>
      <c r="BV31" s="180"/>
      <c r="BW31" s="76" t="s">
        <v>24</v>
      </c>
      <c r="BX31" s="33"/>
    </row>
    <row r="32" spans="1:76" ht="20.25" customHeight="1">
      <c r="A32" s="185" t="s">
        <v>15</v>
      </c>
      <c r="B32" s="183">
        <f>+B25</f>
      </c>
      <c r="C32" s="177"/>
      <c r="D32" s="178"/>
      <c r="E32" s="177"/>
      <c r="F32" s="178"/>
      <c r="G32" s="177"/>
      <c r="H32" s="178"/>
      <c r="I32" s="177"/>
      <c r="J32" s="178"/>
      <c r="K32" s="177"/>
      <c r="L32" s="178"/>
      <c r="M32" s="177"/>
      <c r="N32" s="178"/>
      <c r="O32" s="177"/>
      <c r="P32" s="178"/>
      <c r="Q32" s="177"/>
      <c r="R32" s="178"/>
      <c r="S32" s="177"/>
      <c r="T32" s="178"/>
      <c r="U32" s="177"/>
      <c r="V32" s="178"/>
      <c r="W32" s="177"/>
      <c r="X32" s="178"/>
      <c r="Y32" s="177"/>
      <c r="Z32" s="178"/>
      <c r="AA32" s="177"/>
      <c r="AB32" s="178"/>
      <c r="AC32" s="177"/>
      <c r="AD32" s="178"/>
      <c r="AE32" s="177"/>
      <c r="AF32" s="178"/>
      <c r="AG32" s="177"/>
      <c r="AH32" s="178"/>
      <c r="AI32" s="177"/>
      <c r="AJ32" s="178"/>
      <c r="AK32" s="177"/>
      <c r="AL32" s="178"/>
      <c r="AM32" s="177"/>
      <c r="AN32" s="178"/>
      <c r="AO32" s="177"/>
      <c r="AP32" s="178"/>
      <c r="AQ32" s="177"/>
      <c r="AR32" s="178"/>
      <c r="AS32" s="177"/>
      <c r="AT32" s="178"/>
      <c r="AU32" s="177"/>
      <c r="AV32" s="178"/>
      <c r="AW32" s="177"/>
      <c r="AX32" s="178"/>
      <c r="AY32" s="177"/>
      <c r="AZ32" s="178"/>
      <c r="BA32" s="177"/>
      <c r="BB32" s="178"/>
      <c r="BC32" s="177"/>
      <c r="BD32" s="178"/>
      <c r="BE32" s="177"/>
      <c r="BF32" s="178"/>
      <c r="BG32" s="177"/>
      <c r="BH32" s="178"/>
      <c r="BI32" s="177"/>
      <c r="BJ32" s="178"/>
      <c r="BK32" s="177"/>
      <c r="BL32" s="178"/>
      <c r="BM32" s="177"/>
      <c r="BN32" s="178"/>
      <c r="BO32" s="177"/>
      <c r="BP32" s="178"/>
      <c r="BQ32" s="177"/>
      <c r="BR32" s="178"/>
      <c r="BS32" s="177"/>
      <c r="BT32" s="178"/>
      <c r="BU32" s="177"/>
      <c r="BV32" s="178"/>
      <c r="BW32" s="77" t="s">
        <v>900</v>
      </c>
      <c r="BX32" s="33"/>
    </row>
    <row r="33" spans="1:76" ht="19.5" customHeight="1">
      <c r="A33" s="186"/>
      <c r="B33" s="184"/>
      <c r="C33" s="175"/>
      <c r="D33" s="176"/>
      <c r="E33" s="175"/>
      <c r="F33" s="176"/>
      <c r="G33" s="175"/>
      <c r="H33" s="176"/>
      <c r="I33" s="175"/>
      <c r="J33" s="176"/>
      <c r="K33" s="175"/>
      <c r="L33" s="176"/>
      <c r="M33" s="175"/>
      <c r="N33" s="176"/>
      <c r="O33" s="175"/>
      <c r="P33" s="176"/>
      <c r="Q33" s="175"/>
      <c r="R33" s="176"/>
      <c r="S33" s="175"/>
      <c r="T33" s="176"/>
      <c r="U33" s="175"/>
      <c r="V33" s="176"/>
      <c r="W33" s="175"/>
      <c r="X33" s="176"/>
      <c r="Y33" s="175"/>
      <c r="Z33" s="176"/>
      <c r="AA33" s="175"/>
      <c r="AB33" s="176"/>
      <c r="AC33" s="175"/>
      <c r="AD33" s="176"/>
      <c r="AE33" s="175"/>
      <c r="AF33" s="176"/>
      <c r="AG33" s="175"/>
      <c r="AH33" s="176"/>
      <c r="AI33" s="175"/>
      <c r="AJ33" s="176"/>
      <c r="AK33" s="175"/>
      <c r="AL33" s="176"/>
      <c r="AM33" s="175"/>
      <c r="AN33" s="176"/>
      <c r="AO33" s="175"/>
      <c r="AP33" s="176"/>
      <c r="AQ33" s="175"/>
      <c r="AR33" s="176"/>
      <c r="AS33" s="175"/>
      <c r="AT33" s="176"/>
      <c r="AU33" s="175"/>
      <c r="AV33" s="176"/>
      <c r="AW33" s="175"/>
      <c r="AX33" s="176"/>
      <c r="AY33" s="175"/>
      <c r="AZ33" s="176"/>
      <c r="BA33" s="175"/>
      <c r="BB33" s="176"/>
      <c r="BC33" s="175"/>
      <c r="BD33" s="176"/>
      <c r="BE33" s="175"/>
      <c r="BF33" s="176"/>
      <c r="BG33" s="175"/>
      <c r="BH33" s="176"/>
      <c r="BI33" s="175"/>
      <c r="BJ33" s="176"/>
      <c r="BK33" s="175"/>
      <c r="BL33" s="176"/>
      <c r="BM33" s="175"/>
      <c r="BN33" s="176"/>
      <c r="BO33" s="175"/>
      <c r="BP33" s="176"/>
      <c r="BQ33" s="175"/>
      <c r="BR33" s="176"/>
      <c r="BS33" s="175"/>
      <c r="BT33" s="176"/>
      <c r="BU33" s="175"/>
      <c r="BV33" s="176"/>
      <c r="BW33" s="78" t="s">
        <v>25</v>
      </c>
      <c r="BX33" s="33"/>
    </row>
    <row r="34" spans="1:76" ht="20.25" customHeight="1">
      <c r="A34" s="185" t="s">
        <v>16</v>
      </c>
      <c r="B34" s="183">
        <f>+B27</f>
      </c>
      <c r="C34" s="169"/>
      <c r="D34" s="170"/>
      <c r="E34" s="169"/>
      <c r="F34" s="170"/>
      <c r="G34" s="169"/>
      <c r="H34" s="170"/>
      <c r="I34" s="169"/>
      <c r="J34" s="170"/>
      <c r="K34" s="169"/>
      <c r="L34" s="170"/>
      <c r="M34" s="169"/>
      <c r="N34" s="170"/>
      <c r="O34" s="169"/>
      <c r="P34" s="170"/>
      <c r="Q34" s="169"/>
      <c r="R34" s="170"/>
      <c r="S34" s="169"/>
      <c r="T34" s="170"/>
      <c r="U34" s="169"/>
      <c r="V34" s="170"/>
      <c r="W34" s="169"/>
      <c r="X34" s="170"/>
      <c r="Y34" s="169"/>
      <c r="Z34" s="170"/>
      <c r="AA34" s="169"/>
      <c r="AB34" s="170"/>
      <c r="AC34" s="169"/>
      <c r="AD34" s="170"/>
      <c r="AE34" s="169"/>
      <c r="AF34" s="170"/>
      <c r="AG34" s="169"/>
      <c r="AH34" s="170"/>
      <c r="AI34" s="169"/>
      <c r="AJ34" s="170"/>
      <c r="AK34" s="169"/>
      <c r="AL34" s="170"/>
      <c r="AM34" s="169"/>
      <c r="AN34" s="170"/>
      <c r="AO34" s="169"/>
      <c r="AP34" s="170"/>
      <c r="AQ34" s="169"/>
      <c r="AR34" s="170"/>
      <c r="AS34" s="169"/>
      <c r="AT34" s="170"/>
      <c r="AU34" s="169"/>
      <c r="AV34" s="170"/>
      <c r="AW34" s="169"/>
      <c r="AX34" s="170"/>
      <c r="AY34" s="169"/>
      <c r="AZ34" s="170"/>
      <c r="BA34" s="169"/>
      <c r="BB34" s="170"/>
      <c r="BC34" s="169"/>
      <c r="BD34" s="170"/>
      <c r="BE34" s="169"/>
      <c r="BF34" s="170"/>
      <c r="BG34" s="169"/>
      <c r="BH34" s="170"/>
      <c r="BI34" s="169"/>
      <c r="BJ34" s="170"/>
      <c r="BK34" s="169"/>
      <c r="BL34" s="170"/>
      <c r="BM34" s="169"/>
      <c r="BN34" s="170"/>
      <c r="BO34" s="169"/>
      <c r="BP34" s="170"/>
      <c r="BQ34" s="169"/>
      <c r="BR34" s="170"/>
      <c r="BS34" s="169"/>
      <c r="BT34" s="170"/>
      <c r="BU34" s="169"/>
      <c r="BV34" s="170"/>
      <c r="BW34" s="79" t="s">
        <v>25</v>
      </c>
      <c r="BX34" s="33"/>
    </row>
    <row r="35" spans="1:76" ht="19.5" customHeight="1">
      <c r="A35" s="186"/>
      <c r="B35" s="184"/>
      <c r="C35" s="173"/>
      <c r="D35" s="174"/>
      <c r="E35" s="173"/>
      <c r="F35" s="174"/>
      <c r="G35" s="173"/>
      <c r="H35" s="174"/>
      <c r="I35" s="173"/>
      <c r="J35" s="174"/>
      <c r="K35" s="173"/>
      <c r="L35" s="174"/>
      <c r="M35" s="173"/>
      <c r="N35" s="174"/>
      <c r="O35" s="173"/>
      <c r="P35" s="174"/>
      <c r="Q35" s="173"/>
      <c r="R35" s="174"/>
      <c r="S35" s="173"/>
      <c r="T35" s="174"/>
      <c r="U35" s="173"/>
      <c r="V35" s="174"/>
      <c r="W35" s="173"/>
      <c r="X35" s="174"/>
      <c r="Y35" s="173"/>
      <c r="Z35" s="174"/>
      <c r="AA35" s="173"/>
      <c r="AB35" s="174"/>
      <c r="AC35" s="173"/>
      <c r="AD35" s="174"/>
      <c r="AE35" s="173"/>
      <c r="AF35" s="174"/>
      <c r="AG35" s="173"/>
      <c r="AH35" s="174"/>
      <c r="AI35" s="173"/>
      <c r="AJ35" s="174"/>
      <c r="AK35" s="173"/>
      <c r="AL35" s="174"/>
      <c r="AM35" s="173"/>
      <c r="AN35" s="174"/>
      <c r="AO35" s="173"/>
      <c r="AP35" s="174"/>
      <c r="AQ35" s="173"/>
      <c r="AR35" s="174"/>
      <c r="AS35" s="173"/>
      <c r="AT35" s="174"/>
      <c r="AU35" s="173"/>
      <c r="AV35" s="174"/>
      <c r="AW35" s="173"/>
      <c r="AX35" s="174"/>
      <c r="AY35" s="173"/>
      <c r="AZ35" s="174"/>
      <c r="BA35" s="173"/>
      <c r="BB35" s="174"/>
      <c r="BC35" s="173"/>
      <c r="BD35" s="174"/>
      <c r="BE35" s="173"/>
      <c r="BF35" s="174"/>
      <c r="BG35" s="173"/>
      <c r="BH35" s="174"/>
      <c r="BI35" s="173"/>
      <c r="BJ35" s="174"/>
      <c r="BK35" s="173"/>
      <c r="BL35" s="174"/>
      <c r="BM35" s="173"/>
      <c r="BN35" s="174"/>
      <c r="BO35" s="173"/>
      <c r="BP35" s="174"/>
      <c r="BQ35" s="173"/>
      <c r="BR35" s="174"/>
      <c r="BS35" s="173"/>
      <c r="BT35" s="174"/>
      <c r="BU35" s="173"/>
      <c r="BV35" s="174"/>
      <c r="BW35" s="80" t="s">
        <v>900</v>
      </c>
      <c r="BX35" s="33"/>
    </row>
    <row r="36" spans="2:76" ht="9.75" customHeight="1">
      <c r="B36" s="34"/>
      <c r="C36" s="171"/>
      <c r="D36" s="172"/>
      <c r="E36" s="171"/>
      <c r="F36" s="172"/>
      <c r="G36" s="171"/>
      <c r="H36" s="172"/>
      <c r="I36" s="171"/>
      <c r="J36" s="172"/>
      <c r="K36" s="171"/>
      <c r="L36" s="172"/>
      <c r="M36" s="171"/>
      <c r="N36" s="172"/>
      <c r="O36" s="171"/>
      <c r="P36" s="172"/>
      <c r="Q36" s="171"/>
      <c r="R36" s="172"/>
      <c r="S36" s="171"/>
      <c r="T36" s="172"/>
      <c r="U36" s="171"/>
      <c r="V36" s="172"/>
      <c r="W36" s="171"/>
      <c r="X36" s="172"/>
      <c r="Y36" s="171"/>
      <c r="Z36" s="172"/>
      <c r="AA36" s="171"/>
      <c r="AB36" s="172"/>
      <c r="AC36" s="171"/>
      <c r="AD36" s="172"/>
      <c r="AE36" s="171"/>
      <c r="AF36" s="172"/>
      <c r="AG36" s="171"/>
      <c r="AH36" s="172"/>
      <c r="AI36" s="171"/>
      <c r="AJ36" s="172"/>
      <c r="AK36" s="171"/>
      <c r="AL36" s="172"/>
      <c r="AM36" s="171"/>
      <c r="AN36" s="172"/>
      <c r="AO36" s="171"/>
      <c r="AP36" s="172"/>
      <c r="AQ36" s="171"/>
      <c r="AR36" s="172"/>
      <c r="AS36" s="171"/>
      <c r="AT36" s="172"/>
      <c r="AU36" s="171"/>
      <c r="AV36" s="172"/>
      <c r="AW36" s="171"/>
      <c r="AX36" s="172"/>
      <c r="AY36" s="171"/>
      <c r="AZ36" s="172"/>
      <c r="BA36" s="171"/>
      <c r="BB36" s="172"/>
      <c r="BC36" s="171"/>
      <c r="BD36" s="172"/>
      <c r="BE36" s="171"/>
      <c r="BF36" s="172"/>
      <c r="BG36" s="171"/>
      <c r="BH36" s="172"/>
      <c r="BI36" s="171"/>
      <c r="BJ36" s="172"/>
      <c r="BK36" s="171"/>
      <c r="BL36" s="172"/>
      <c r="BM36" s="171"/>
      <c r="BN36" s="172"/>
      <c r="BO36" s="171"/>
      <c r="BP36" s="172"/>
      <c r="BQ36" s="171"/>
      <c r="BR36" s="172"/>
      <c r="BS36" s="171"/>
      <c r="BT36" s="172"/>
      <c r="BU36" s="171"/>
      <c r="BV36" s="172"/>
      <c r="BW36" s="76" t="s">
        <v>24</v>
      </c>
      <c r="BX36" s="33"/>
    </row>
    <row r="37" spans="2:76" ht="15.75" customHeight="1">
      <c r="B37" s="31"/>
      <c r="BW37" s="75"/>
      <c r="BX37" s="33"/>
    </row>
    <row r="38" spans="2:76" ht="9.75" customHeight="1">
      <c r="B38" s="35"/>
      <c r="C38" s="179"/>
      <c r="D38" s="180"/>
      <c r="E38" s="179"/>
      <c r="F38" s="180"/>
      <c r="G38" s="179"/>
      <c r="H38" s="180"/>
      <c r="I38" s="179"/>
      <c r="J38" s="180"/>
      <c r="K38" s="179"/>
      <c r="L38" s="180"/>
      <c r="M38" s="179"/>
      <c r="N38" s="180"/>
      <c r="O38" s="179"/>
      <c r="P38" s="180"/>
      <c r="Q38" s="179"/>
      <c r="R38" s="180"/>
      <c r="S38" s="179"/>
      <c r="T38" s="180"/>
      <c r="U38" s="179"/>
      <c r="V38" s="180"/>
      <c r="W38" s="179"/>
      <c r="X38" s="180"/>
      <c r="Y38" s="179"/>
      <c r="Z38" s="180"/>
      <c r="AA38" s="179"/>
      <c r="AB38" s="180"/>
      <c r="AC38" s="179"/>
      <c r="AD38" s="180"/>
      <c r="AE38" s="179"/>
      <c r="AF38" s="180"/>
      <c r="AG38" s="179"/>
      <c r="AH38" s="180"/>
      <c r="AI38" s="179"/>
      <c r="AJ38" s="180"/>
      <c r="AK38" s="179"/>
      <c r="AL38" s="180"/>
      <c r="AM38" s="179"/>
      <c r="AN38" s="180"/>
      <c r="AO38" s="179"/>
      <c r="AP38" s="180"/>
      <c r="AQ38" s="179"/>
      <c r="AR38" s="180"/>
      <c r="AS38" s="179"/>
      <c r="AT38" s="180"/>
      <c r="AU38" s="179"/>
      <c r="AV38" s="180"/>
      <c r="AW38" s="179"/>
      <c r="AX38" s="180"/>
      <c r="AY38" s="179"/>
      <c r="AZ38" s="180"/>
      <c r="BA38" s="179"/>
      <c r="BB38" s="180"/>
      <c r="BC38" s="179"/>
      <c r="BD38" s="180"/>
      <c r="BE38" s="179"/>
      <c r="BF38" s="180"/>
      <c r="BG38" s="179"/>
      <c r="BH38" s="180"/>
      <c r="BI38" s="179"/>
      <c r="BJ38" s="180"/>
      <c r="BK38" s="179"/>
      <c r="BL38" s="180"/>
      <c r="BM38" s="179"/>
      <c r="BN38" s="180"/>
      <c r="BO38" s="179"/>
      <c r="BP38" s="180"/>
      <c r="BQ38" s="179"/>
      <c r="BR38" s="180"/>
      <c r="BS38" s="179"/>
      <c r="BT38" s="180"/>
      <c r="BU38" s="179"/>
      <c r="BV38" s="180"/>
      <c r="BW38" s="76" t="s">
        <v>24</v>
      </c>
      <c r="BX38" s="33"/>
    </row>
    <row r="39" spans="1:76" ht="20.25" customHeight="1">
      <c r="A39" s="185" t="s">
        <v>15</v>
      </c>
      <c r="B39" s="183">
        <f>+B32</f>
      </c>
      <c r="C39" s="177"/>
      <c r="D39" s="178"/>
      <c r="E39" s="177"/>
      <c r="F39" s="178"/>
      <c r="G39" s="177"/>
      <c r="H39" s="178"/>
      <c r="I39" s="177"/>
      <c r="J39" s="178"/>
      <c r="K39" s="177"/>
      <c r="L39" s="178"/>
      <c r="M39" s="177"/>
      <c r="N39" s="178"/>
      <c r="O39" s="177"/>
      <c r="P39" s="178"/>
      <c r="Q39" s="177"/>
      <c r="R39" s="178"/>
      <c r="S39" s="177"/>
      <c r="T39" s="178"/>
      <c r="U39" s="177"/>
      <c r="V39" s="178"/>
      <c r="W39" s="177"/>
      <c r="X39" s="178"/>
      <c r="Y39" s="177"/>
      <c r="Z39" s="178"/>
      <c r="AA39" s="177"/>
      <c r="AB39" s="178"/>
      <c r="AC39" s="177"/>
      <c r="AD39" s="178"/>
      <c r="AE39" s="177"/>
      <c r="AF39" s="178"/>
      <c r="AG39" s="177"/>
      <c r="AH39" s="178"/>
      <c r="AI39" s="177"/>
      <c r="AJ39" s="178"/>
      <c r="AK39" s="177"/>
      <c r="AL39" s="178"/>
      <c r="AM39" s="177"/>
      <c r="AN39" s="178"/>
      <c r="AO39" s="177"/>
      <c r="AP39" s="178"/>
      <c r="AQ39" s="177"/>
      <c r="AR39" s="178"/>
      <c r="AS39" s="177"/>
      <c r="AT39" s="178"/>
      <c r="AU39" s="177"/>
      <c r="AV39" s="178"/>
      <c r="AW39" s="177"/>
      <c r="AX39" s="178"/>
      <c r="AY39" s="177"/>
      <c r="AZ39" s="178"/>
      <c r="BA39" s="177"/>
      <c r="BB39" s="178"/>
      <c r="BC39" s="177"/>
      <c r="BD39" s="178"/>
      <c r="BE39" s="177"/>
      <c r="BF39" s="178"/>
      <c r="BG39" s="177"/>
      <c r="BH39" s="178"/>
      <c r="BI39" s="177"/>
      <c r="BJ39" s="178"/>
      <c r="BK39" s="177"/>
      <c r="BL39" s="178"/>
      <c r="BM39" s="177"/>
      <c r="BN39" s="178"/>
      <c r="BO39" s="177"/>
      <c r="BP39" s="178"/>
      <c r="BQ39" s="177"/>
      <c r="BR39" s="178"/>
      <c r="BS39" s="177"/>
      <c r="BT39" s="178"/>
      <c r="BU39" s="177"/>
      <c r="BV39" s="178"/>
      <c r="BW39" s="77" t="s">
        <v>900</v>
      </c>
      <c r="BX39" s="33"/>
    </row>
    <row r="40" spans="1:76" ht="19.5" customHeight="1">
      <c r="A40" s="186"/>
      <c r="B40" s="184"/>
      <c r="C40" s="175"/>
      <c r="D40" s="176"/>
      <c r="E40" s="175"/>
      <c r="F40" s="176"/>
      <c r="G40" s="175"/>
      <c r="H40" s="176"/>
      <c r="I40" s="175"/>
      <c r="J40" s="176"/>
      <c r="K40" s="175"/>
      <c r="L40" s="176"/>
      <c r="M40" s="175"/>
      <c r="N40" s="176"/>
      <c r="O40" s="175"/>
      <c r="P40" s="176"/>
      <c r="Q40" s="175"/>
      <c r="R40" s="176"/>
      <c r="S40" s="175"/>
      <c r="T40" s="176"/>
      <c r="U40" s="175"/>
      <c r="V40" s="176"/>
      <c r="W40" s="175"/>
      <c r="X40" s="176"/>
      <c r="Y40" s="175"/>
      <c r="Z40" s="176"/>
      <c r="AA40" s="175"/>
      <c r="AB40" s="176"/>
      <c r="AC40" s="175"/>
      <c r="AD40" s="176"/>
      <c r="AE40" s="175"/>
      <c r="AF40" s="176"/>
      <c r="AG40" s="175"/>
      <c r="AH40" s="176"/>
      <c r="AI40" s="175"/>
      <c r="AJ40" s="176"/>
      <c r="AK40" s="175"/>
      <c r="AL40" s="176"/>
      <c r="AM40" s="175"/>
      <c r="AN40" s="176"/>
      <c r="AO40" s="175"/>
      <c r="AP40" s="176"/>
      <c r="AQ40" s="175"/>
      <c r="AR40" s="176"/>
      <c r="AS40" s="175"/>
      <c r="AT40" s="176"/>
      <c r="AU40" s="175"/>
      <c r="AV40" s="176"/>
      <c r="AW40" s="175"/>
      <c r="AX40" s="176"/>
      <c r="AY40" s="175"/>
      <c r="AZ40" s="176"/>
      <c r="BA40" s="175"/>
      <c r="BB40" s="176"/>
      <c r="BC40" s="175"/>
      <c r="BD40" s="176"/>
      <c r="BE40" s="175"/>
      <c r="BF40" s="176"/>
      <c r="BG40" s="175"/>
      <c r="BH40" s="176"/>
      <c r="BI40" s="175"/>
      <c r="BJ40" s="176"/>
      <c r="BK40" s="175"/>
      <c r="BL40" s="176"/>
      <c r="BM40" s="175"/>
      <c r="BN40" s="176"/>
      <c r="BO40" s="175"/>
      <c r="BP40" s="176"/>
      <c r="BQ40" s="175"/>
      <c r="BR40" s="176"/>
      <c r="BS40" s="175"/>
      <c r="BT40" s="176"/>
      <c r="BU40" s="175"/>
      <c r="BV40" s="176"/>
      <c r="BW40" s="78" t="s">
        <v>25</v>
      </c>
      <c r="BX40" s="33"/>
    </row>
    <row r="41" spans="1:76" ht="20.25" customHeight="1">
      <c r="A41" s="185" t="s">
        <v>16</v>
      </c>
      <c r="B41" s="183">
        <f>+B34</f>
      </c>
      <c r="C41" s="169"/>
      <c r="D41" s="170"/>
      <c r="E41" s="169"/>
      <c r="F41" s="170"/>
      <c r="G41" s="169"/>
      <c r="H41" s="170"/>
      <c r="I41" s="169"/>
      <c r="J41" s="170"/>
      <c r="K41" s="169"/>
      <c r="L41" s="170"/>
      <c r="M41" s="169"/>
      <c r="N41" s="170"/>
      <c r="O41" s="169"/>
      <c r="P41" s="170"/>
      <c r="Q41" s="169"/>
      <c r="R41" s="170"/>
      <c r="S41" s="169"/>
      <c r="T41" s="170"/>
      <c r="U41" s="169"/>
      <c r="V41" s="170"/>
      <c r="W41" s="169"/>
      <c r="X41" s="170"/>
      <c r="Y41" s="169"/>
      <c r="Z41" s="170"/>
      <c r="AA41" s="169"/>
      <c r="AB41" s="170"/>
      <c r="AC41" s="169"/>
      <c r="AD41" s="170"/>
      <c r="AE41" s="169"/>
      <c r="AF41" s="170"/>
      <c r="AG41" s="169"/>
      <c r="AH41" s="170"/>
      <c r="AI41" s="169"/>
      <c r="AJ41" s="170"/>
      <c r="AK41" s="169"/>
      <c r="AL41" s="170"/>
      <c r="AM41" s="169"/>
      <c r="AN41" s="170"/>
      <c r="AO41" s="169"/>
      <c r="AP41" s="170"/>
      <c r="AQ41" s="169"/>
      <c r="AR41" s="170"/>
      <c r="AS41" s="169"/>
      <c r="AT41" s="170"/>
      <c r="AU41" s="169"/>
      <c r="AV41" s="170"/>
      <c r="AW41" s="169"/>
      <c r="AX41" s="170"/>
      <c r="AY41" s="169"/>
      <c r="AZ41" s="170"/>
      <c r="BA41" s="169"/>
      <c r="BB41" s="170"/>
      <c r="BC41" s="169"/>
      <c r="BD41" s="170"/>
      <c r="BE41" s="169"/>
      <c r="BF41" s="170"/>
      <c r="BG41" s="169"/>
      <c r="BH41" s="170"/>
      <c r="BI41" s="169"/>
      <c r="BJ41" s="170"/>
      <c r="BK41" s="169"/>
      <c r="BL41" s="170"/>
      <c r="BM41" s="169"/>
      <c r="BN41" s="170"/>
      <c r="BO41" s="169"/>
      <c r="BP41" s="170"/>
      <c r="BQ41" s="169"/>
      <c r="BR41" s="170"/>
      <c r="BS41" s="169"/>
      <c r="BT41" s="170"/>
      <c r="BU41" s="169"/>
      <c r="BV41" s="170"/>
      <c r="BW41" s="79" t="s">
        <v>25</v>
      </c>
      <c r="BX41" s="33"/>
    </row>
    <row r="42" spans="1:76" ht="19.5" customHeight="1">
      <c r="A42" s="186"/>
      <c r="B42" s="184"/>
      <c r="C42" s="173"/>
      <c r="D42" s="174"/>
      <c r="E42" s="173"/>
      <c r="F42" s="174"/>
      <c r="G42" s="173"/>
      <c r="H42" s="174"/>
      <c r="I42" s="173"/>
      <c r="J42" s="174"/>
      <c r="K42" s="173"/>
      <c r="L42" s="174"/>
      <c r="M42" s="173"/>
      <c r="N42" s="174"/>
      <c r="O42" s="173"/>
      <c r="P42" s="174"/>
      <c r="Q42" s="173"/>
      <c r="R42" s="174"/>
      <c r="S42" s="173"/>
      <c r="T42" s="174"/>
      <c r="U42" s="173"/>
      <c r="V42" s="174"/>
      <c r="W42" s="173"/>
      <c r="X42" s="174"/>
      <c r="Y42" s="173"/>
      <c r="Z42" s="174"/>
      <c r="AA42" s="173"/>
      <c r="AB42" s="174"/>
      <c r="AC42" s="173"/>
      <c r="AD42" s="174"/>
      <c r="AE42" s="173"/>
      <c r="AF42" s="174"/>
      <c r="AG42" s="173"/>
      <c r="AH42" s="174"/>
      <c r="AI42" s="173"/>
      <c r="AJ42" s="174"/>
      <c r="AK42" s="173"/>
      <c r="AL42" s="174"/>
      <c r="AM42" s="173"/>
      <c r="AN42" s="174"/>
      <c r="AO42" s="173"/>
      <c r="AP42" s="174"/>
      <c r="AQ42" s="173"/>
      <c r="AR42" s="174"/>
      <c r="AS42" s="173"/>
      <c r="AT42" s="174"/>
      <c r="AU42" s="173"/>
      <c r="AV42" s="174"/>
      <c r="AW42" s="173"/>
      <c r="AX42" s="174"/>
      <c r="AY42" s="173"/>
      <c r="AZ42" s="174"/>
      <c r="BA42" s="173"/>
      <c r="BB42" s="174"/>
      <c r="BC42" s="173"/>
      <c r="BD42" s="174"/>
      <c r="BE42" s="173"/>
      <c r="BF42" s="174"/>
      <c r="BG42" s="173"/>
      <c r="BH42" s="174"/>
      <c r="BI42" s="173"/>
      <c r="BJ42" s="174"/>
      <c r="BK42" s="173"/>
      <c r="BL42" s="174"/>
      <c r="BM42" s="173"/>
      <c r="BN42" s="174"/>
      <c r="BO42" s="173"/>
      <c r="BP42" s="174"/>
      <c r="BQ42" s="173"/>
      <c r="BR42" s="174"/>
      <c r="BS42" s="173"/>
      <c r="BT42" s="174"/>
      <c r="BU42" s="173"/>
      <c r="BV42" s="174"/>
      <c r="BW42" s="80" t="s">
        <v>900</v>
      </c>
      <c r="BX42" s="33"/>
    </row>
    <row r="43" spans="2:76" ht="9.75" customHeight="1">
      <c r="B43" s="36"/>
      <c r="C43" s="171"/>
      <c r="D43" s="172"/>
      <c r="E43" s="171"/>
      <c r="F43" s="172"/>
      <c r="G43" s="171"/>
      <c r="H43" s="172"/>
      <c r="I43" s="171"/>
      <c r="J43" s="172"/>
      <c r="K43" s="171"/>
      <c r="L43" s="172"/>
      <c r="M43" s="171"/>
      <c r="N43" s="172"/>
      <c r="O43" s="171"/>
      <c r="P43" s="172"/>
      <c r="Q43" s="171"/>
      <c r="R43" s="172"/>
      <c r="S43" s="171"/>
      <c r="T43" s="172"/>
      <c r="U43" s="171"/>
      <c r="V43" s="172"/>
      <c r="W43" s="171"/>
      <c r="X43" s="172"/>
      <c r="Y43" s="171"/>
      <c r="Z43" s="172"/>
      <c r="AA43" s="171"/>
      <c r="AB43" s="172"/>
      <c r="AC43" s="171"/>
      <c r="AD43" s="172"/>
      <c r="AE43" s="171"/>
      <c r="AF43" s="172"/>
      <c r="AG43" s="171"/>
      <c r="AH43" s="172"/>
      <c r="AI43" s="171"/>
      <c r="AJ43" s="172"/>
      <c r="AK43" s="171"/>
      <c r="AL43" s="172"/>
      <c r="AM43" s="171"/>
      <c r="AN43" s="172"/>
      <c r="AO43" s="171"/>
      <c r="AP43" s="172"/>
      <c r="AQ43" s="171"/>
      <c r="AR43" s="172"/>
      <c r="AS43" s="171"/>
      <c r="AT43" s="172"/>
      <c r="AU43" s="171"/>
      <c r="AV43" s="172"/>
      <c r="AW43" s="171"/>
      <c r="AX43" s="172"/>
      <c r="AY43" s="171"/>
      <c r="AZ43" s="172"/>
      <c r="BA43" s="171"/>
      <c r="BB43" s="172"/>
      <c r="BC43" s="171"/>
      <c r="BD43" s="172"/>
      <c r="BE43" s="171"/>
      <c r="BF43" s="172"/>
      <c r="BG43" s="171"/>
      <c r="BH43" s="172"/>
      <c r="BI43" s="171"/>
      <c r="BJ43" s="172"/>
      <c r="BK43" s="171"/>
      <c r="BL43" s="172"/>
      <c r="BM43" s="171"/>
      <c r="BN43" s="172"/>
      <c r="BO43" s="171"/>
      <c r="BP43" s="172"/>
      <c r="BQ43" s="171"/>
      <c r="BR43" s="172"/>
      <c r="BS43" s="171"/>
      <c r="BT43" s="172"/>
      <c r="BU43" s="171"/>
      <c r="BV43" s="172"/>
      <c r="BW43" s="76" t="s">
        <v>24</v>
      </c>
      <c r="BX43" s="33"/>
    </row>
    <row r="45" s="37" customFormat="1" ht="12.75"/>
    <row r="46" s="37" customFormat="1" ht="12.75"/>
    <row r="47" s="37" customFormat="1" ht="12.75"/>
    <row r="48" s="37" customFormat="1" ht="12.75"/>
    <row r="49" s="37" customFormat="1" ht="12.75"/>
    <row r="50" s="37" customFormat="1" ht="12.75"/>
    <row r="51" s="37" customFormat="1" ht="12.75"/>
    <row r="52" s="37" customFormat="1" ht="12.75"/>
    <row r="53" s="37" customFormat="1" ht="12.75"/>
    <row r="54" s="37" customFormat="1" ht="12.75"/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</sheetData>
  <sheetProtection/>
  <mergeCells count="1124">
    <mergeCell ref="BS29:BT29"/>
    <mergeCell ref="BS33:BT33"/>
    <mergeCell ref="BS21:BT21"/>
    <mergeCell ref="BS22:BT22"/>
    <mergeCell ref="BS24:BT24"/>
    <mergeCell ref="BS26:BT26"/>
    <mergeCell ref="BS27:BT27"/>
    <mergeCell ref="BS28:BT28"/>
    <mergeCell ref="BS41:BT41"/>
    <mergeCell ref="BS42:BT42"/>
    <mergeCell ref="BS43:BT43"/>
    <mergeCell ref="BQ12:BR12"/>
    <mergeCell ref="BQ20:BR20"/>
    <mergeCell ref="BQ21:BR21"/>
    <mergeCell ref="BQ34:BR34"/>
    <mergeCell ref="BQ35:BR35"/>
    <mergeCell ref="BQ36:BR36"/>
    <mergeCell ref="BQ38:BR38"/>
    <mergeCell ref="E3:V3"/>
    <mergeCell ref="BS35:BT35"/>
    <mergeCell ref="BS36:BT36"/>
    <mergeCell ref="BS38:BT38"/>
    <mergeCell ref="BS39:BT39"/>
    <mergeCell ref="BS40:BT40"/>
    <mergeCell ref="BQ39:BR39"/>
    <mergeCell ref="BS12:BT12"/>
    <mergeCell ref="BS13:BT13"/>
    <mergeCell ref="BS14:BT14"/>
    <mergeCell ref="BM28:BN28"/>
    <mergeCell ref="BM29:BN29"/>
    <mergeCell ref="BM31:BN31"/>
    <mergeCell ref="BQ40:BR40"/>
    <mergeCell ref="BO41:BP41"/>
    <mergeCell ref="BQ41:BR41"/>
    <mergeCell ref="BM19:BN19"/>
    <mergeCell ref="BM22:BN22"/>
    <mergeCell ref="BM24:BN24"/>
    <mergeCell ref="BM25:BN25"/>
    <mergeCell ref="BM26:BN26"/>
    <mergeCell ref="BM27:BN27"/>
    <mergeCell ref="BO38:BP38"/>
    <mergeCell ref="BO39:BP39"/>
    <mergeCell ref="BO40:BP40"/>
    <mergeCell ref="BO22:BP22"/>
    <mergeCell ref="BM12:BN12"/>
    <mergeCell ref="BM13:BN13"/>
    <mergeCell ref="BM14:BN14"/>
    <mergeCell ref="BM15:BN15"/>
    <mergeCell ref="BM17:BN17"/>
    <mergeCell ref="BM18:BN18"/>
    <mergeCell ref="BS34:BT34"/>
    <mergeCell ref="BM42:BN42"/>
    <mergeCell ref="BM43:BN43"/>
    <mergeCell ref="BO12:BP12"/>
    <mergeCell ref="BO13:BP13"/>
    <mergeCell ref="BO20:BP20"/>
    <mergeCell ref="BO21:BP21"/>
    <mergeCell ref="BO34:BP34"/>
    <mergeCell ref="BO35:BP35"/>
    <mergeCell ref="BO36:BP36"/>
    <mergeCell ref="BM35:BN35"/>
    <mergeCell ref="BM36:BN36"/>
    <mergeCell ref="BM38:BN38"/>
    <mergeCell ref="BM39:BN39"/>
    <mergeCell ref="BM40:BN40"/>
    <mergeCell ref="BM41:BN41"/>
    <mergeCell ref="BI41:BJ41"/>
    <mergeCell ref="BK31:BL31"/>
    <mergeCell ref="BK32:BL32"/>
    <mergeCell ref="BK33:BL33"/>
    <mergeCell ref="BK34:BL34"/>
    <mergeCell ref="BK35:BL35"/>
    <mergeCell ref="BK36:BL36"/>
    <mergeCell ref="BK42:BL42"/>
    <mergeCell ref="BK43:BL43"/>
    <mergeCell ref="BK28:BL28"/>
    <mergeCell ref="BK29:BL29"/>
    <mergeCell ref="BK38:BL38"/>
    <mergeCell ref="BI35:BJ35"/>
    <mergeCell ref="BI36:BJ36"/>
    <mergeCell ref="BI38:BJ38"/>
    <mergeCell ref="BI39:BJ39"/>
    <mergeCell ref="BI40:BJ40"/>
    <mergeCell ref="BK25:BL25"/>
    <mergeCell ref="BK26:BL26"/>
    <mergeCell ref="BK27:BL27"/>
    <mergeCell ref="BK39:BL39"/>
    <mergeCell ref="BK40:BL40"/>
    <mergeCell ref="BK41:BL41"/>
    <mergeCell ref="BK15:BL15"/>
    <mergeCell ref="BK17:BL17"/>
    <mergeCell ref="BK18:BL18"/>
    <mergeCell ref="BK19:BL19"/>
    <mergeCell ref="BK20:BL20"/>
    <mergeCell ref="BK21:BL21"/>
    <mergeCell ref="BG35:BH35"/>
    <mergeCell ref="BG36:BH36"/>
    <mergeCell ref="BG13:BH13"/>
    <mergeCell ref="BI42:BJ42"/>
    <mergeCell ref="BI43:BJ43"/>
    <mergeCell ref="BK10:BL10"/>
    <mergeCell ref="BK11:BL11"/>
    <mergeCell ref="BK12:BL12"/>
    <mergeCell ref="BK13:BL13"/>
    <mergeCell ref="BK14:BL14"/>
    <mergeCell ref="BI29:BJ29"/>
    <mergeCell ref="BI31:BJ31"/>
    <mergeCell ref="BG28:BH28"/>
    <mergeCell ref="BG31:BH31"/>
    <mergeCell ref="BG32:BH32"/>
    <mergeCell ref="BG33:BH33"/>
    <mergeCell ref="BG43:BH43"/>
    <mergeCell ref="BI12:BJ12"/>
    <mergeCell ref="BI13:BJ13"/>
    <mergeCell ref="BI14:BJ14"/>
    <mergeCell ref="BI15:BJ15"/>
    <mergeCell ref="BI17:BJ17"/>
    <mergeCell ref="BI18:BJ18"/>
    <mergeCell ref="BI19:BJ19"/>
    <mergeCell ref="BI20:BJ20"/>
    <mergeCell ref="BI21:BJ21"/>
    <mergeCell ref="BQ25:BR25"/>
    <mergeCell ref="BO26:BP26"/>
    <mergeCell ref="BQ26:BR26"/>
    <mergeCell ref="BO27:BP27"/>
    <mergeCell ref="BQ27:BR27"/>
    <mergeCell ref="BG39:BH39"/>
    <mergeCell ref="BI25:BJ25"/>
    <mergeCell ref="BI26:BJ26"/>
    <mergeCell ref="BI27:BJ27"/>
    <mergeCell ref="BI28:BJ28"/>
    <mergeCell ref="BQ32:BR32"/>
    <mergeCell ref="BO33:BP33"/>
    <mergeCell ref="BQ33:BR33"/>
    <mergeCell ref="BG15:BH15"/>
    <mergeCell ref="BG17:BH17"/>
    <mergeCell ref="BG18:BH18"/>
    <mergeCell ref="BG19:BH19"/>
    <mergeCell ref="BQ22:BR22"/>
    <mergeCell ref="BO24:BP24"/>
    <mergeCell ref="BQ24:BR24"/>
    <mergeCell ref="BQ42:BR42"/>
    <mergeCell ref="BO43:BP43"/>
    <mergeCell ref="BQ43:BR43"/>
    <mergeCell ref="BO28:BP28"/>
    <mergeCell ref="BQ28:BR28"/>
    <mergeCell ref="BO29:BP29"/>
    <mergeCell ref="BQ29:BR29"/>
    <mergeCell ref="BO31:BP31"/>
    <mergeCell ref="BQ31:BR31"/>
    <mergeCell ref="BO32:BP32"/>
    <mergeCell ref="BG25:BH25"/>
    <mergeCell ref="BG26:BH26"/>
    <mergeCell ref="BG27:BH27"/>
    <mergeCell ref="BM20:BN20"/>
    <mergeCell ref="BM21:BN21"/>
    <mergeCell ref="BO42:BP42"/>
    <mergeCell ref="BO25:BP25"/>
    <mergeCell ref="BG40:BH40"/>
    <mergeCell ref="BG41:BH41"/>
    <mergeCell ref="BG42:BH42"/>
    <mergeCell ref="BO19:BP19"/>
    <mergeCell ref="BQ19:BR19"/>
    <mergeCell ref="BG20:BH20"/>
    <mergeCell ref="BG21:BH21"/>
    <mergeCell ref="BG22:BH22"/>
    <mergeCell ref="BG24:BH24"/>
    <mergeCell ref="BI22:BJ22"/>
    <mergeCell ref="BI24:BJ24"/>
    <mergeCell ref="BK22:BL22"/>
    <mergeCell ref="BK24:BL24"/>
    <mergeCell ref="BO15:BP15"/>
    <mergeCell ref="BQ15:BR15"/>
    <mergeCell ref="BO17:BP17"/>
    <mergeCell ref="BQ17:BR17"/>
    <mergeCell ref="BO18:BP18"/>
    <mergeCell ref="BQ18:BR18"/>
    <mergeCell ref="BG10:BH10"/>
    <mergeCell ref="BG11:BH11"/>
    <mergeCell ref="BG12:BH12"/>
    <mergeCell ref="BG14:BH14"/>
    <mergeCell ref="BO14:BP14"/>
    <mergeCell ref="BQ14:BR14"/>
    <mergeCell ref="AK43:AL43"/>
    <mergeCell ref="AM43:AN43"/>
    <mergeCell ref="AG42:AH42"/>
    <mergeCell ref="AM42:AN42"/>
    <mergeCell ref="AU42:AV42"/>
    <mergeCell ref="AW42:AX42"/>
    <mergeCell ref="AW43:AX43"/>
    <mergeCell ref="Q43:R43"/>
    <mergeCell ref="AA43:AB43"/>
    <mergeCell ref="U43:V43"/>
    <mergeCell ref="BC43:BD43"/>
    <mergeCell ref="BC42:BD42"/>
    <mergeCell ref="BE42:BF42"/>
    <mergeCell ref="AY42:AZ42"/>
    <mergeCell ref="BA42:BB42"/>
    <mergeCell ref="AO42:AP42"/>
    <mergeCell ref="AI43:AJ43"/>
    <mergeCell ref="AW41:AX41"/>
    <mergeCell ref="AE41:AF41"/>
    <mergeCell ref="AM40:AN40"/>
    <mergeCell ref="AU40:AV40"/>
    <mergeCell ref="AZ3:BH3"/>
    <mergeCell ref="BB5:BH5"/>
    <mergeCell ref="BC41:BD41"/>
    <mergeCell ref="AG41:AH41"/>
    <mergeCell ref="AI41:AJ41"/>
    <mergeCell ref="BG38:BH38"/>
    <mergeCell ref="AW40:AX40"/>
    <mergeCell ref="AU41:AV41"/>
    <mergeCell ref="BA40:BB40"/>
    <mergeCell ref="AY40:AZ40"/>
    <mergeCell ref="AO41:AP41"/>
    <mergeCell ref="AQ41:AR41"/>
    <mergeCell ref="AY41:AZ41"/>
    <mergeCell ref="AQ40:AR40"/>
    <mergeCell ref="AO40:AP40"/>
    <mergeCell ref="AS40:AT40"/>
    <mergeCell ref="BC40:BD40"/>
    <mergeCell ref="BE43:BF43"/>
    <mergeCell ref="BE40:BF40"/>
    <mergeCell ref="BC35:BD35"/>
    <mergeCell ref="BE35:BF35"/>
    <mergeCell ref="BE39:BF39"/>
    <mergeCell ref="BC39:BD39"/>
    <mergeCell ref="BE36:BF36"/>
    <mergeCell ref="BC36:BD36"/>
    <mergeCell ref="BE38:BF38"/>
    <mergeCell ref="BA43:BB43"/>
    <mergeCell ref="AY43:AZ43"/>
    <mergeCell ref="AU43:AV43"/>
    <mergeCell ref="BA41:BB41"/>
    <mergeCell ref="AM41:AN41"/>
    <mergeCell ref="BE41:BF41"/>
    <mergeCell ref="AO43:AP43"/>
    <mergeCell ref="AQ43:AR43"/>
    <mergeCell ref="AS43:AT43"/>
    <mergeCell ref="AS41:AT41"/>
    <mergeCell ref="C42:D42"/>
    <mergeCell ref="E42:F42"/>
    <mergeCell ref="G42:H42"/>
    <mergeCell ref="I42:J42"/>
    <mergeCell ref="W42:X42"/>
    <mergeCell ref="Y42:Z42"/>
    <mergeCell ref="K42:L42"/>
    <mergeCell ref="M42:N42"/>
    <mergeCell ref="AE43:AF43"/>
    <mergeCell ref="S42:T42"/>
    <mergeCell ref="U42:V42"/>
    <mergeCell ref="W43:X43"/>
    <mergeCell ref="Y43:Z43"/>
    <mergeCell ref="S43:T43"/>
    <mergeCell ref="AC43:AD43"/>
    <mergeCell ref="AC42:AD42"/>
    <mergeCell ref="AE42:AF42"/>
    <mergeCell ref="C43:D43"/>
    <mergeCell ref="E43:F43"/>
    <mergeCell ref="G43:H43"/>
    <mergeCell ref="I43:J43"/>
    <mergeCell ref="M43:N43"/>
    <mergeCell ref="O43:P43"/>
    <mergeCell ref="K43:L43"/>
    <mergeCell ref="K41:L41"/>
    <mergeCell ref="W40:X40"/>
    <mergeCell ref="AC41:AD41"/>
    <mergeCell ref="AQ42:AR42"/>
    <mergeCell ref="AS42:AT42"/>
    <mergeCell ref="AA42:AB42"/>
    <mergeCell ref="O42:P42"/>
    <mergeCell ref="Q42:R42"/>
    <mergeCell ref="AI42:AJ42"/>
    <mergeCell ref="M41:N41"/>
    <mergeCell ref="O41:P41"/>
    <mergeCell ref="Q41:R41"/>
    <mergeCell ref="S41:T41"/>
    <mergeCell ref="Y41:Z41"/>
    <mergeCell ref="AA41:AB41"/>
    <mergeCell ref="U41:V41"/>
    <mergeCell ref="W41:X41"/>
    <mergeCell ref="AG43:AH43"/>
    <mergeCell ref="AK42:AL42"/>
    <mergeCell ref="AK41:AL41"/>
    <mergeCell ref="U39:V39"/>
    <mergeCell ref="S39:T39"/>
    <mergeCell ref="G41:H41"/>
    <mergeCell ref="I41:J41"/>
    <mergeCell ref="K40:L40"/>
    <mergeCell ref="M40:N40"/>
    <mergeCell ref="O40:P40"/>
    <mergeCell ref="I39:J39"/>
    <mergeCell ref="M39:N39"/>
    <mergeCell ref="O39:P39"/>
    <mergeCell ref="W39:X39"/>
    <mergeCell ref="Q39:R39"/>
    <mergeCell ref="C41:D41"/>
    <mergeCell ref="E41:F41"/>
    <mergeCell ref="U40:V40"/>
    <mergeCell ref="S40:T40"/>
    <mergeCell ref="Q40:R40"/>
    <mergeCell ref="AI40:AJ40"/>
    <mergeCell ref="AK40:AL40"/>
    <mergeCell ref="S38:T38"/>
    <mergeCell ref="AE40:AF40"/>
    <mergeCell ref="AI38:AJ38"/>
    <mergeCell ref="AK38:AL38"/>
    <mergeCell ref="Y39:Z39"/>
    <mergeCell ref="Y40:Z40"/>
    <mergeCell ref="AG40:AH40"/>
    <mergeCell ref="AC40:AD40"/>
    <mergeCell ref="U38:V38"/>
    <mergeCell ref="AA40:AB40"/>
    <mergeCell ref="C40:D40"/>
    <mergeCell ref="E40:F40"/>
    <mergeCell ref="G40:H40"/>
    <mergeCell ref="I40:J40"/>
    <mergeCell ref="K39:L39"/>
    <mergeCell ref="C39:D39"/>
    <mergeCell ref="E39:F39"/>
    <mergeCell ref="G39:H39"/>
    <mergeCell ref="AA39:AB39"/>
    <mergeCell ref="C38:D38"/>
    <mergeCell ref="E38:F38"/>
    <mergeCell ref="G38:H38"/>
    <mergeCell ref="I38:J38"/>
    <mergeCell ref="Q38:R38"/>
    <mergeCell ref="W38:X38"/>
    <mergeCell ref="K38:L38"/>
    <mergeCell ref="M38:N38"/>
    <mergeCell ref="O38:P38"/>
    <mergeCell ref="AC39:AD39"/>
    <mergeCell ref="AE39:AF39"/>
    <mergeCell ref="AG39:AH39"/>
    <mergeCell ref="AI39:AJ39"/>
    <mergeCell ref="AM39:AN39"/>
    <mergeCell ref="AS39:AT39"/>
    <mergeCell ref="AQ39:AR39"/>
    <mergeCell ref="AK39:AL39"/>
    <mergeCell ref="AO39:AP39"/>
    <mergeCell ref="AO38:AP38"/>
    <mergeCell ref="Y38:Z38"/>
    <mergeCell ref="AA38:AB38"/>
    <mergeCell ref="AQ38:AR38"/>
    <mergeCell ref="AS38:AT38"/>
    <mergeCell ref="AC38:AD38"/>
    <mergeCell ref="AE38:AF38"/>
    <mergeCell ref="AG38:AH38"/>
    <mergeCell ref="AM38:AN38"/>
    <mergeCell ref="BA39:BB39"/>
    <mergeCell ref="AU39:AV39"/>
    <mergeCell ref="AW39:AX39"/>
    <mergeCell ref="AU38:AV38"/>
    <mergeCell ref="AW38:AX38"/>
    <mergeCell ref="BC38:BD38"/>
    <mergeCell ref="BA38:BB38"/>
    <mergeCell ref="AY39:AZ39"/>
    <mergeCell ref="AY38:AZ38"/>
    <mergeCell ref="AY35:AZ35"/>
    <mergeCell ref="BA35:BB35"/>
    <mergeCell ref="AM35:AN35"/>
    <mergeCell ref="AS35:AT35"/>
    <mergeCell ref="AI35:AJ35"/>
    <mergeCell ref="AK35:AL35"/>
    <mergeCell ref="BA36:BB36"/>
    <mergeCell ref="AU36:AV36"/>
    <mergeCell ref="AW36:AX36"/>
    <mergeCell ref="AY36:AZ36"/>
    <mergeCell ref="AM36:AN36"/>
    <mergeCell ref="AC36:AD36"/>
    <mergeCell ref="AS36:AT36"/>
    <mergeCell ref="AO36:AP36"/>
    <mergeCell ref="AQ36:AR36"/>
    <mergeCell ref="AG36:AH36"/>
    <mergeCell ref="AI36:AJ36"/>
    <mergeCell ref="AK36:AL36"/>
    <mergeCell ref="U36:V36"/>
    <mergeCell ref="W36:X36"/>
    <mergeCell ref="AQ35:AR35"/>
    <mergeCell ref="AE36:AF36"/>
    <mergeCell ref="K36:L36"/>
    <mergeCell ref="M36:N36"/>
    <mergeCell ref="O36:P36"/>
    <mergeCell ref="Y35:Z35"/>
    <mergeCell ref="AE35:AF35"/>
    <mergeCell ref="AG35:AH35"/>
    <mergeCell ref="Y36:Z36"/>
    <mergeCell ref="Q36:R36"/>
    <mergeCell ref="AG34:AH34"/>
    <mergeCell ref="C36:D36"/>
    <mergeCell ref="E36:F36"/>
    <mergeCell ref="G36:H36"/>
    <mergeCell ref="I36:J36"/>
    <mergeCell ref="AO35:AP35"/>
    <mergeCell ref="AC35:AD35"/>
    <mergeCell ref="W35:X35"/>
    <mergeCell ref="S36:T36"/>
    <mergeCell ref="AA36:AB36"/>
    <mergeCell ref="U34:V34"/>
    <mergeCell ref="W34:X34"/>
    <mergeCell ref="O35:P35"/>
    <mergeCell ref="Q35:R35"/>
    <mergeCell ref="S35:T35"/>
    <mergeCell ref="U35:V35"/>
    <mergeCell ref="Q34:R34"/>
    <mergeCell ref="S34:T34"/>
    <mergeCell ref="M34:N34"/>
    <mergeCell ref="AU35:AV35"/>
    <mergeCell ref="AW35:AX35"/>
    <mergeCell ref="C35:D35"/>
    <mergeCell ref="E35:F35"/>
    <mergeCell ref="G35:H35"/>
    <mergeCell ref="I35:J35"/>
    <mergeCell ref="AA35:AB35"/>
    <mergeCell ref="K35:L35"/>
    <mergeCell ref="M35:N35"/>
    <mergeCell ref="AK34:AL34"/>
    <mergeCell ref="BA34:BB34"/>
    <mergeCell ref="BI33:BJ33"/>
    <mergeCell ref="BI34:BJ34"/>
    <mergeCell ref="BM33:BN33"/>
    <mergeCell ref="BM34:BN34"/>
    <mergeCell ref="AU34:AV34"/>
    <mergeCell ref="BG34:BH34"/>
    <mergeCell ref="C34:D34"/>
    <mergeCell ref="E34:F34"/>
    <mergeCell ref="G34:H34"/>
    <mergeCell ref="I34:J34"/>
    <mergeCell ref="K34:L34"/>
    <mergeCell ref="BE34:BF34"/>
    <mergeCell ref="BC34:BD34"/>
    <mergeCell ref="AW34:AX34"/>
    <mergeCell ref="AY34:AZ34"/>
    <mergeCell ref="AS34:AT34"/>
    <mergeCell ref="O34:P34"/>
    <mergeCell ref="S33:T33"/>
    <mergeCell ref="AE33:AF33"/>
    <mergeCell ref="AG33:AH33"/>
    <mergeCell ref="AM34:AN34"/>
    <mergeCell ref="U33:V33"/>
    <mergeCell ref="W33:X33"/>
    <mergeCell ref="Y34:Z34"/>
    <mergeCell ref="AA34:AB34"/>
    <mergeCell ref="Y33:Z33"/>
    <mergeCell ref="AO34:AP34"/>
    <mergeCell ref="AO33:AP33"/>
    <mergeCell ref="AQ33:AR33"/>
    <mergeCell ref="Q33:R33"/>
    <mergeCell ref="AC33:AD33"/>
    <mergeCell ref="AQ34:AR34"/>
    <mergeCell ref="AC34:AD34"/>
    <mergeCell ref="AE34:AF34"/>
    <mergeCell ref="AA33:AB33"/>
    <mergeCell ref="AI34:AJ34"/>
    <mergeCell ref="BM32:BN32"/>
    <mergeCell ref="C33:D33"/>
    <mergeCell ref="AW33:AX33"/>
    <mergeCell ref="E33:F33"/>
    <mergeCell ref="G33:H33"/>
    <mergeCell ref="I33:J33"/>
    <mergeCell ref="K33:L33"/>
    <mergeCell ref="M33:N33"/>
    <mergeCell ref="O33:P33"/>
    <mergeCell ref="AI33:AJ33"/>
    <mergeCell ref="AK33:AL33"/>
    <mergeCell ref="AS33:AT33"/>
    <mergeCell ref="AO32:AP32"/>
    <mergeCell ref="AM33:AN33"/>
    <mergeCell ref="BI32:BJ32"/>
    <mergeCell ref="BG29:BH29"/>
    <mergeCell ref="BU32:BV32"/>
    <mergeCell ref="AI32:AJ32"/>
    <mergeCell ref="BS32:BT32"/>
    <mergeCell ref="AU33:AV33"/>
    <mergeCell ref="BC32:BD32"/>
    <mergeCell ref="AY33:AZ33"/>
    <mergeCell ref="BA33:BB33"/>
    <mergeCell ref="BC33:BD33"/>
    <mergeCell ref="BE33:BF33"/>
    <mergeCell ref="AO29:AP29"/>
    <mergeCell ref="AE29:AF29"/>
    <mergeCell ref="AG29:AH29"/>
    <mergeCell ref="AI29:AJ29"/>
    <mergeCell ref="AY31:AZ31"/>
    <mergeCell ref="AS31:AT31"/>
    <mergeCell ref="BE32:BF32"/>
    <mergeCell ref="BA32:BB32"/>
    <mergeCell ref="Q29:R29"/>
    <mergeCell ref="AQ29:AR29"/>
    <mergeCell ref="Y31:Z31"/>
    <mergeCell ref="AM31:AN31"/>
    <mergeCell ref="AO31:AP31"/>
    <mergeCell ref="AQ31:AR31"/>
    <mergeCell ref="BE29:BF29"/>
    <mergeCell ref="AS29:AT29"/>
    <mergeCell ref="AC32:AD32"/>
    <mergeCell ref="AE32:AF32"/>
    <mergeCell ref="AU32:AV32"/>
    <mergeCell ref="AW32:AX32"/>
    <mergeCell ref="AY32:AZ32"/>
    <mergeCell ref="AK32:AL32"/>
    <mergeCell ref="AM32:AN32"/>
    <mergeCell ref="AQ32:AR32"/>
    <mergeCell ref="AS32:AT32"/>
    <mergeCell ref="AG32:AH32"/>
    <mergeCell ref="C31:D31"/>
    <mergeCell ref="E31:F31"/>
    <mergeCell ref="G31:H31"/>
    <mergeCell ref="I31:J31"/>
    <mergeCell ref="BS31:BT31"/>
    <mergeCell ref="BA31:BB31"/>
    <mergeCell ref="BE31:BF31"/>
    <mergeCell ref="AK31:AL31"/>
    <mergeCell ref="AA32:AB32"/>
    <mergeCell ref="W31:X31"/>
    <mergeCell ref="M32:N32"/>
    <mergeCell ref="O32:P32"/>
    <mergeCell ref="Q32:R32"/>
    <mergeCell ref="S32:T32"/>
    <mergeCell ref="U32:V32"/>
    <mergeCell ref="W32:X32"/>
    <mergeCell ref="C32:D32"/>
    <mergeCell ref="E32:F32"/>
    <mergeCell ref="G32:H32"/>
    <mergeCell ref="I32:J32"/>
    <mergeCell ref="K32:L32"/>
    <mergeCell ref="Y32:Z32"/>
    <mergeCell ref="W29:X29"/>
    <mergeCell ref="BC29:BD29"/>
    <mergeCell ref="BA29:BB29"/>
    <mergeCell ref="AU29:AV29"/>
    <mergeCell ref="AW29:AX29"/>
    <mergeCell ref="AC29:AD29"/>
    <mergeCell ref="Y29:Z29"/>
    <mergeCell ref="AA29:AB29"/>
    <mergeCell ref="AK29:AL29"/>
    <mergeCell ref="AM29:AN29"/>
    <mergeCell ref="U29:V29"/>
    <mergeCell ref="K29:L29"/>
    <mergeCell ref="M29:N29"/>
    <mergeCell ref="AY29:AZ29"/>
    <mergeCell ref="Q31:R31"/>
    <mergeCell ref="S31:T31"/>
    <mergeCell ref="U31:V31"/>
    <mergeCell ref="S29:T29"/>
    <mergeCell ref="AE31:AF31"/>
    <mergeCell ref="AG31:AH31"/>
    <mergeCell ref="O31:P31"/>
    <mergeCell ref="K31:L31"/>
    <mergeCell ref="M31:N31"/>
    <mergeCell ref="BC31:BD31"/>
    <mergeCell ref="AA31:AB31"/>
    <mergeCell ref="AC31:AD31"/>
    <mergeCell ref="AU31:AV31"/>
    <mergeCell ref="AW31:AX31"/>
    <mergeCell ref="AI31:AJ31"/>
    <mergeCell ref="O25:P25"/>
    <mergeCell ref="S25:T25"/>
    <mergeCell ref="C29:D29"/>
    <mergeCell ref="E29:F29"/>
    <mergeCell ref="G29:H29"/>
    <mergeCell ref="I29:J29"/>
    <mergeCell ref="O29:P29"/>
    <mergeCell ref="C26:D26"/>
    <mergeCell ref="E26:F26"/>
    <mergeCell ref="G26:H26"/>
    <mergeCell ref="I26:J26"/>
    <mergeCell ref="C27:D27"/>
    <mergeCell ref="E27:F27"/>
    <mergeCell ref="G27:H27"/>
    <mergeCell ref="I27:J27"/>
    <mergeCell ref="O24:P24"/>
    <mergeCell ref="S24:T24"/>
    <mergeCell ref="Q24:R24"/>
    <mergeCell ref="C25:D25"/>
    <mergeCell ref="E25:F25"/>
    <mergeCell ref="G25:H25"/>
    <mergeCell ref="I25:J25"/>
    <mergeCell ref="M25:N25"/>
    <mergeCell ref="Q25:R25"/>
    <mergeCell ref="K25:L25"/>
    <mergeCell ref="AW27:AX27"/>
    <mergeCell ref="AO28:AP28"/>
    <mergeCell ref="C24:D24"/>
    <mergeCell ref="E24:F24"/>
    <mergeCell ref="G24:H24"/>
    <mergeCell ref="I24:J24"/>
    <mergeCell ref="K24:L24"/>
    <mergeCell ref="M24:N24"/>
    <mergeCell ref="S26:T26"/>
    <mergeCell ref="O27:P27"/>
    <mergeCell ref="K28:L28"/>
    <mergeCell ref="M28:N28"/>
    <mergeCell ref="AM28:AN28"/>
    <mergeCell ref="AI28:AJ28"/>
    <mergeCell ref="Y27:Z27"/>
    <mergeCell ref="W27:X27"/>
    <mergeCell ref="Q27:R27"/>
    <mergeCell ref="K27:L27"/>
    <mergeCell ref="K26:L26"/>
    <mergeCell ref="M26:N26"/>
    <mergeCell ref="AC28:AD28"/>
    <mergeCell ref="AY27:AZ27"/>
    <mergeCell ref="AC27:AD27"/>
    <mergeCell ref="AU27:AV27"/>
    <mergeCell ref="AQ27:AR27"/>
    <mergeCell ref="AA27:AB27"/>
    <mergeCell ref="AI27:AJ27"/>
    <mergeCell ref="AY28:AZ28"/>
    <mergeCell ref="M27:N27"/>
    <mergeCell ref="U27:V27"/>
    <mergeCell ref="U28:V28"/>
    <mergeCell ref="AQ26:AR26"/>
    <mergeCell ref="S27:T27"/>
    <mergeCell ref="W26:X26"/>
    <mergeCell ref="O26:P26"/>
    <mergeCell ref="Q26:R26"/>
    <mergeCell ref="AK24:AL24"/>
    <mergeCell ref="AE26:AF26"/>
    <mergeCell ref="BA25:BB25"/>
    <mergeCell ref="BC25:BD25"/>
    <mergeCell ref="BE25:BF25"/>
    <mergeCell ref="Y26:Z26"/>
    <mergeCell ref="AA26:AB26"/>
    <mergeCell ref="AC26:AD26"/>
    <mergeCell ref="BC24:BD24"/>
    <mergeCell ref="AO24:AP24"/>
    <mergeCell ref="AW24:AX24"/>
    <mergeCell ref="W24:X24"/>
    <mergeCell ref="AI24:AJ24"/>
    <mergeCell ref="Y24:Z24"/>
    <mergeCell ref="AI25:AJ25"/>
    <mergeCell ref="AG25:AH25"/>
    <mergeCell ref="AK25:AL25"/>
    <mergeCell ref="AE25:AF25"/>
    <mergeCell ref="AG24:AH24"/>
    <mergeCell ref="AW28:AX28"/>
    <mergeCell ref="BS25:BT25"/>
    <mergeCell ref="AQ25:AR25"/>
    <mergeCell ref="AS25:AT25"/>
    <mergeCell ref="BE24:BF24"/>
    <mergeCell ref="AQ24:AR24"/>
    <mergeCell ref="AU24:AV24"/>
    <mergeCell ref="AY26:AZ26"/>
    <mergeCell ref="AS26:AT26"/>
    <mergeCell ref="BA26:BB26"/>
    <mergeCell ref="AW26:AX26"/>
    <mergeCell ref="AU26:AV26"/>
    <mergeCell ref="O28:P28"/>
    <mergeCell ref="Q28:R28"/>
    <mergeCell ref="U26:V26"/>
    <mergeCell ref="AS27:AT27"/>
    <mergeCell ref="W28:X28"/>
    <mergeCell ref="Y28:Z28"/>
    <mergeCell ref="S28:T28"/>
    <mergeCell ref="AK28:AL28"/>
    <mergeCell ref="AG26:AH26"/>
    <mergeCell ref="AI26:AJ26"/>
    <mergeCell ref="AG27:AH27"/>
    <mergeCell ref="BE27:BF27"/>
    <mergeCell ref="BA27:BB27"/>
    <mergeCell ref="AE28:AF28"/>
    <mergeCell ref="AG28:AH28"/>
    <mergeCell ref="AE27:AF27"/>
    <mergeCell ref="AK26:AL26"/>
    <mergeCell ref="AM26:AN26"/>
    <mergeCell ref="C28:D28"/>
    <mergeCell ref="E28:F28"/>
    <mergeCell ref="G28:H28"/>
    <mergeCell ref="I28:J28"/>
    <mergeCell ref="BC26:BD26"/>
    <mergeCell ref="BE26:BF26"/>
    <mergeCell ref="AK27:AL27"/>
    <mergeCell ref="AM27:AN27"/>
    <mergeCell ref="AO27:AP27"/>
    <mergeCell ref="AA28:AB28"/>
    <mergeCell ref="AY22:AZ22"/>
    <mergeCell ref="BA22:BB22"/>
    <mergeCell ref="AU22:AV22"/>
    <mergeCell ref="AS22:AT22"/>
    <mergeCell ref="BC22:BD22"/>
    <mergeCell ref="BE22:BF22"/>
    <mergeCell ref="AY24:AZ24"/>
    <mergeCell ref="AO25:AP25"/>
    <mergeCell ref="BA24:BB24"/>
    <mergeCell ref="BE28:BF28"/>
    <mergeCell ref="BA28:BB28"/>
    <mergeCell ref="AQ28:AR28"/>
    <mergeCell ref="AS28:AT28"/>
    <mergeCell ref="AU28:AV28"/>
    <mergeCell ref="AO26:AP26"/>
    <mergeCell ref="BC27:BD27"/>
    <mergeCell ref="AM22:AN22"/>
    <mergeCell ref="AM21:AN21"/>
    <mergeCell ref="U25:V25"/>
    <mergeCell ref="BC28:BD28"/>
    <mergeCell ref="AY25:AZ25"/>
    <mergeCell ref="AU25:AV25"/>
    <mergeCell ref="AW25:AX25"/>
    <mergeCell ref="AS24:AT24"/>
    <mergeCell ref="AQ22:AR22"/>
    <mergeCell ref="AW22:AX22"/>
    <mergeCell ref="AC22:AD22"/>
    <mergeCell ref="AE22:AF22"/>
    <mergeCell ref="AA22:AB22"/>
    <mergeCell ref="AK22:AL22"/>
    <mergeCell ref="AG22:AH22"/>
    <mergeCell ref="AI22:AJ22"/>
    <mergeCell ref="U24:V24"/>
    <mergeCell ref="Y25:Z25"/>
    <mergeCell ref="AA25:AB25"/>
    <mergeCell ref="AC25:AD25"/>
    <mergeCell ref="W25:X25"/>
    <mergeCell ref="AM25:AN25"/>
    <mergeCell ref="AE24:AF24"/>
    <mergeCell ref="AA24:AB24"/>
    <mergeCell ref="AC24:AD24"/>
    <mergeCell ref="AM24:AN24"/>
    <mergeCell ref="AW19:AX19"/>
    <mergeCell ref="W19:X19"/>
    <mergeCell ref="Q19:R19"/>
    <mergeCell ref="S19:T19"/>
    <mergeCell ref="U19:V19"/>
    <mergeCell ref="AU21:AV21"/>
    <mergeCell ref="AS21:AT21"/>
    <mergeCell ref="W20:X20"/>
    <mergeCell ref="AC20:AD20"/>
    <mergeCell ref="AI21:AJ21"/>
    <mergeCell ref="U21:V21"/>
    <mergeCell ref="W21:X21"/>
    <mergeCell ref="AA20:AB20"/>
    <mergeCell ref="AE19:AF19"/>
    <mergeCell ref="AG19:AH19"/>
    <mergeCell ref="AU19:AV19"/>
    <mergeCell ref="M19:N19"/>
    <mergeCell ref="Y20:Z20"/>
    <mergeCell ref="AI20:AJ20"/>
    <mergeCell ref="AO21:AP21"/>
    <mergeCell ref="AK21:AL21"/>
    <mergeCell ref="BC21:BD21"/>
    <mergeCell ref="AK20:AL20"/>
    <mergeCell ref="AM20:AN20"/>
    <mergeCell ref="M21:N21"/>
    <mergeCell ref="Q21:R21"/>
    <mergeCell ref="AE20:AF20"/>
    <mergeCell ref="Q20:R20"/>
    <mergeCell ref="O20:P20"/>
    <mergeCell ref="G20:H20"/>
    <mergeCell ref="I20:J20"/>
    <mergeCell ref="K20:L20"/>
    <mergeCell ref="M20:N20"/>
    <mergeCell ref="S20:T20"/>
    <mergeCell ref="U20:V20"/>
    <mergeCell ref="O19:P19"/>
    <mergeCell ref="S21:T21"/>
    <mergeCell ref="C22:D22"/>
    <mergeCell ref="AO20:AP20"/>
    <mergeCell ref="AG20:AH20"/>
    <mergeCell ref="AA21:AB21"/>
    <mergeCell ref="Y21:Z21"/>
    <mergeCell ref="AC21:AD21"/>
    <mergeCell ref="AG21:AH21"/>
    <mergeCell ref="AE21:AF21"/>
    <mergeCell ref="AQ21:AR21"/>
    <mergeCell ref="BC20:BD20"/>
    <mergeCell ref="AU20:AV20"/>
    <mergeCell ref="AS20:AT20"/>
    <mergeCell ref="AW20:AX20"/>
    <mergeCell ref="BA20:BB20"/>
    <mergeCell ref="AY21:AZ21"/>
    <mergeCell ref="BA21:BB21"/>
    <mergeCell ref="M22:N22"/>
    <mergeCell ref="O22:P22"/>
    <mergeCell ref="Q22:R22"/>
    <mergeCell ref="O21:P21"/>
    <mergeCell ref="K19:L19"/>
    <mergeCell ref="BE20:BF20"/>
    <mergeCell ref="AW21:AX21"/>
    <mergeCell ref="BE21:BF21"/>
    <mergeCell ref="AQ20:AR20"/>
    <mergeCell ref="AY20:AZ20"/>
    <mergeCell ref="AO22:AP22"/>
    <mergeCell ref="I21:J21"/>
    <mergeCell ref="K21:L21"/>
    <mergeCell ref="I17:J17"/>
    <mergeCell ref="K17:L17"/>
    <mergeCell ref="M17:N17"/>
    <mergeCell ref="I19:J19"/>
    <mergeCell ref="AI17:AJ17"/>
    <mergeCell ref="AK17:AL17"/>
    <mergeCell ref="K22:L22"/>
    <mergeCell ref="C21:D21"/>
    <mergeCell ref="E21:F21"/>
    <mergeCell ref="G21:H21"/>
    <mergeCell ref="Y22:Z22"/>
    <mergeCell ref="U22:V22"/>
    <mergeCell ref="W22:X22"/>
    <mergeCell ref="E22:F22"/>
    <mergeCell ref="G22:H22"/>
    <mergeCell ref="I22:J22"/>
    <mergeCell ref="S22:T22"/>
    <mergeCell ref="AA19:AB19"/>
    <mergeCell ref="AS19:AT19"/>
    <mergeCell ref="AC19:AD19"/>
    <mergeCell ref="AK19:AL19"/>
    <mergeCell ref="AQ19:AR19"/>
    <mergeCell ref="Y19:Z19"/>
    <mergeCell ref="BC19:BD19"/>
    <mergeCell ref="AY19:AZ19"/>
    <mergeCell ref="AG18:AH18"/>
    <mergeCell ref="AQ18:AR18"/>
    <mergeCell ref="AK18:AL18"/>
    <mergeCell ref="AI18:AJ18"/>
    <mergeCell ref="AS18:AT18"/>
    <mergeCell ref="AI19:AJ19"/>
    <mergeCell ref="AO18:AP18"/>
    <mergeCell ref="BA19:BB19"/>
    <mergeCell ref="AY18:AZ18"/>
    <mergeCell ref="BA18:BB18"/>
    <mergeCell ref="AM18:AN18"/>
    <mergeCell ref="BE18:BF18"/>
    <mergeCell ref="AU18:AV18"/>
    <mergeCell ref="AW18:AX18"/>
    <mergeCell ref="BC18:BD18"/>
    <mergeCell ref="AE18:AF18"/>
    <mergeCell ref="AC18:AD18"/>
    <mergeCell ref="AC17:AD17"/>
    <mergeCell ref="E17:F17"/>
    <mergeCell ref="G17:H17"/>
    <mergeCell ref="BE19:BF19"/>
    <mergeCell ref="AM19:AN19"/>
    <mergeCell ref="AO19:AP19"/>
    <mergeCell ref="Y18:Z18"/>
    <mergeCell ref="AA18:AB18"/>
    <mergeCell ref="Q18:R18"/>
    <mergeCell ref="S18:T18"/>
    <mergeCell ref="AA17:AB17"/>
    <mergeCell ref="M18:N18"/>
    <mergeCell ref="O18:P18"/>
    <mergeCell ref="U18:V18"/>
    <mergeCell ref="W18:X18"/>
    <mergeCell ref="E15:F15"/>
    <mergeCell ref="G15:H15"/>
    <mergeCell ref="I15:J15"/>
    <mergeCell ref="K15:L15"/>
    <mergeCell ref="M15:N15"/>
    <mergeCell ref="E18:F18"/>
    <mergeCell ref="G18:H18"/>
    <mergeCell ref="I18:J18"/>
    <mergeCell ref="K18:L18"/>
    <mergeCell ref="BE17:BF17"/>
    <mergeCell ref="BA17:BB17"/>
    <mergeCell ref="BC17:BD17"/>
    <mergeCell ref="AK15:AL15"/>
    <mergeCell ref="AM15:AN15"/>
    <mergeCell ref="AY17:AZ17"/>
    <mergeCell ref="AU17:AV17"/>
    <mergeCell ref="AW17:AX17"/>
    <mergeCell ref="BC15:BD15"/>
    <mergeCell ref="AA14:AB14"/>
    <mergeCell ref="AQ15:AR15"/>
    <mergeCell ref="AS15:AT15"/>
    <mergeCell ref="O15:P15"/>
    <mergeCell ref="Q15:R15"/>
    <mergeCell ref="S15:T15"/>
    <mergeCell ref="AO15:AP15"/>
    <mergeCell ref="AO14:AP14"/>
    <mergeCell ref="AS14:AT14"/>
    <mergeCell ref="Y14:Z14"/>
    <mergeCell ref="AK14:AL14"/>
    <mergeCell ref="AI14:AJ14"/>
    <mergeCell ref="BC14:BD14"/>
    <mergeCell ref="Y17:Z17"/>
    <mergeCell ref="AI15:AJ15"/>
    <mergeCell ref="AY15:AZ15"/>
    <mergeCell ref="BA15:BB15"/>
    <mergeCell ref="AW15:AX15"/>
    <mergeCell ref="AU15:AV15"/>
    <mergeCell ref="AQ17:AR17"/>
    <mergeCell ref="AS17:AT17"/>
    <mergeCell ref="AE17:AF17"/>
    <mergeCell ref="AG17:AH17"/>
    <mergeCell ref="Y15:Z15"/>
    <mergeCell ref="BE15:BF15"/>
    <mergeCell ref="U15:V15"/>
    <mergeCell ref="O17:P17"/>
    <mergeCell ref="Q17:R17"/>
    <mergeCell ref="AM17:AN17"/>
    <mergeCell ref="AO17:AP17"/>
    <mergeCell ref="S17:T17"/>
    <mergeCell ref="U17:V17"/>
    <mergeCell ref="W17:X17"/>
    <mergeCell ref="W13:X13"/>
    <mergeCell ref="Y13:Z13"/>
    <mergeCell ref="Y12:Z12"/>
    <mergeCell ref="AC14:AD14"/>
    <mergeCell ref="W14:X14"/>
    <mergeCell ref="AG14:AH14"/>
    <mergeCell ref="I14:J14"/>
    <mergeCell ref="K14:L14"/>
    <mergeCell ref="W15:X15"/>
    <mergeCell ref="AC15:AD15"/>
    <mergeCell ref="AW14:AX14"/>
    <mergeCell ref="AE15:AF15"/>
    <mergeCell ref="AG15:AH15"/>
    <mergeCell ref="AM14:AN14"/>
    <mergeCell ref="AA15:AB15"/>
    <mergeCell ref="AQ14:AR14"/>
    <mergeCell ref="AE14:AF14"/>
    <mergeCell ref="M14:N14"/>
    <mergeCell ref="O14:P14"/>
    <mergeCell ref="S14:T14"/>
    <mergeCell ref="U14:V14"/>
    <mergeCell ref="Q14:R14"/>
    <mergeCell ref="AS13:AT13"/>
    <mergeCell ref="AQ13:AR13"/>
    <mergeCell ref="AE12:AF12"/>
    <mergeCell ref="AG12:AH12"/>
    <mergeCell ref="AI12:AJ12"/>
    <mergeCell ref="AS12:AT12"/>
    <mergeCell ref="AK13:AL13"/>
    <mergeCell ref="AO12:AP12"/>
    <mergeCell ref="AM12:AN12"/>
    <mergeCell ref="AQ12:AR12"/>
    <mergeCell ref="BE14:BF14"/>
    <mergeCell ref="BE12:BF12"/>
    <mergeCell ref="AY14:AZ14"/>
    <mergeCell ref="BA14:BB14"/>
    <mergeCell ref="AU14:AV14"/>
    <mergeCell ref="BA12:BB12"/>
    <mergeCell ref="AU12:AV12"/>
    <mergeCell ref="AU13:AV13"/>
    <mergeCell ref="AW13:AX13"/>
    <mergeCell ref="BI10:BJ10"/>
    <mergeCell ref="BI11:BJ11"/>
    <mergeCell ref="BA13:BB13"/>
    <mergeCell ref="BC13:BD13"/>
    <mergeCell ref="BC12:BD12"/>
    <mergeCell ref="AO13:AP13"/>
    <mergeCell ref="AW12:AX12"/>
    <mergeCell ref="BE13:BF13"/>
    <mergeCell ref="AY12:AZ12"/>
    <mergeCell ref="AY13:AZ13"/>
    <mergeCell ref="BO10:BP10"/>
    <mergeCell ref="BQ10:BR10"/>
    <mergeCell ref="BO11:BP11"/>
    <mergeCell ref="BQ11:BR11"/>
    <mergeCell ref="BM10:BN10"/>
    <mergeCell ref="BM11:BN11"/>
    <mergeCell ref="BA10:BB10"/>
    <mergeCell ref="AW10:AX10"/>
    <mergeCell ref="BE11:BF11"/>
    <mergeCell ref="AY11:AZ11"/>
    <mergeCell ref="BS11:BT11"/>
    <mergeCell ref="BC10:BD10"/>
    <mergeCell ref="BA11:BB11"/>
    <mergeCell ref="BC11:BD11"/>
    <mergeCell ref="BE10:BF10"/>
    <mergeCell ref="AW11:AX11"/>
    <mergeCell ref="Y11:Z11"/>
    <mergeCell ref="AA11:AB11"/>
    <mergeCell ref="Y10:Z10"/>
    <mergeCell ref="AA10:AB10"/>
    <mergeCell ref="AM10:AN10"/>
    <mergeCell ref="AY10:AZ10"/>
    <mergeCell ref="AU10:AV10"/>
    <mergeCell ref="AU11:AV11"/>
    <mergeCell ref="AG10:AH10"/>
    <mergeCell ref="AM13:AN13"/>
    <mergeCell ref="AC11:AD11"/>
    <mergeCell ref="AA13:AB13"/>
    <mergeCell ref="AC13:AD13"/>
    <mergeCell ref="AE10:AF10"/>
    <mergeCell ref="AK12:AL12"/>
    <mergeCell ref="AI13:AJ13"/>
    <mergeCell ref="AE13:AF13"/>
    <mergeCell ref="AG13:AH13"/>
    <mergeCell ref="AA12:AB12"/>
    <mergeCell ref="AC12:AD12"/>
    <mergeCell ref="AM11:AN11"/>
    <mergeCell ref="AQ11:AR11"/>
    <mergeCell ref="AK11:AL11"/>
    <mergeCell ref="AO11:AP11"/>
    <mergeCell ref="AS10:AT10"/>
    <mergeCell ref="AS11:AT11"/>
    <mergeCell ref="Q13:R13"/>
    <mergeCell ref="I12:J12"/>
    <mergeCell ref="O12:P12"/>
    <mergeCell ref="Q12:R12"/>
    <mergeCell ref="M10:N10"/>
    <mergeCell ref="S10:T10"/>
    <mergeCell ref="M11:N11"/>
    <mergeCell ref="Q4:R4"/>
    <mergeCell ref="K13:L13"/>
    <mergeCell ref="I10:J10"/>
    <mergeCell ref="K10:L10"/>
    <mergeCell ref="O11:P11"/>
    <mergeCell ref="C10:D10"/>
    <mergeCell ref="Q10:R10"/>
    <mergeCell ref="E12:F12"/>
    <mergeCell ref="G12:H12"/>
    <mergeCell ref="M13:N13"/>
    <mergeCell ref="A13:A14"/>
    <mergeCell ref="B13:B14"/>
    <mergeCell ref="C12:D12"/>
    <mergeCell ref="C13:D13"/>
    <mergeCell ref="C14:D14"/>
    <mergeCell ref="E14:F14"/>
    <mergeCell ref="AM6:AN6"/>
    <mergeCell ref="AP6:AQ6"/>
    <mergeCell ref="AM7:AN7"/>
    <mergeCell ref="Q11:R11"/>
    <mergeCell ref="A3:B3"/>
    <mergeCell ref="A7:B7"/>
    <mergeCell ref="A11:A12"/>
    <mergeCell ref="E11:F11"/>
    <mergeCell ref="C3:D3"/>
    <mergeCell ref="C4:F4"/>
    <mergeCell ref="AP7:AQ7"/>
    <mergeCell ref="AC10:AD10"/>
    <mergeCell ref="AE11:AF11"/>
    <mergeCell ref="U10:V10"/>
    <mergeCell ref="U13:V13"/>
    <mergeCell ref="W12:X12"/>
    <mergeCell ref="U11:V11"/>
    <mergeCell ref="AI10:AJ10"/>
    <mergeCell ref="AG11:AH11"/>
    <mergeCell ref="AI11:AJ11"/>
    <mergeCell ref="S5:U5"/>
    <mergeCell ref="W5:Y5"/>
    <mergeCell ref="K11:L11"/>
    <mergeCell ref="S11:T11"/>
    <mergeCell ref="O10:P10"/>
    <mergeCell ref="U12:V12"/>
    <mergeCell ref="M12:N12"/>
    <mergeCell ref="S12:T12"/>
    <mergeCell ref="D5:R5"/>
    <mergeCell ref="W10:X10"/>
    <mergeCell ref="K12:L12"/>
    <mergeCell ref="I13:J13"/>
    <mergeCell ref="I11:J11"/>
    <mergeCell ref="S13:T13"/>
    <mergeCell ref="E10:F10"/>
    <mergeCell ref="C7:F7"/>
    <mergeCell ref="G7:Y7"/>
    <mergeCell ref="E13:F13"/>
    <mergeCell ref="G13:H13"/>
    <mergeCell ref="O13:P13"/>
    <mergeCell ref="AM5:AN5"/>
    <mergeCell ref="AO10:AP10"/>
    <mergeCell ref="W11:X11"/>
    <mergeCell ref="AM3:AN3"/>
    <mergeCell ref="AP3:AQ3"/>
    <mergeCell ref="AM4:AN4"/>
    <mergeCell ref="AP4:AQ4"/>
    <mergeCell ref="AP5:AQ5"/>
    <mergeCell ref="AQ10:AR10"/>
    <mergeCell ref="AK10:AL10"/>
    <mergeCell ref="G11:H11"/>
    <mergeCell ref="C11:D11"/>
    <mergeCell ref="B20:B21"/>
    <mergeCell ref="B18:B19"/>
    <mergeCell ref="C17:D17"/>
    <mergeCell ref="C19:D19"/>
    <mergeCell ref="E19:F19"/>
    <mergeCell ref="G19:H19"/>
    <mergeCell ref="C18:D18"/>
    <mergeCell ref="G14:H14"/>
    <mergeCell ref="A34:A35"/>
    <mergeCell ref="A32:A33"/>
    <mergeCell ref="A27:A28"/>
    <mergeCell ref="A25:A26"/>
    <mergeCell ref="G10:H10"/>
    <mergeCell ref="C20:D20"/>
    <mergeCell ref="E20:F20"/>
    <mergeCell ref="C15:D15"/>
    <mergeCell ref="A20:A21"/>
    <mergeCell ref="A18:A19"/>
    <mergeCell ref="AZ5:BA5"/>
    <mergeCell ref="B39:B40"/>
    <mergeCell ref="B41:B42"/>
    <mergeCell ref="A39:A40"/>
    <mergeCell ref="A41:A42"/>
    <mergeCell ref="B25:B26"/>
    <mergeCell ref="B27:B28"/>
    <mergeCell ref="B32:B33"/>
    <mergeCell ref="B34:B35"/>
    <mergeCell ref="B11:B12"/>
    <mergeCell ref="BU28:BV28"/>
    <mergeCell ref="BU24:BV24"/>
    <mergeCell ref="BU12:BV12"/>
    <mergeCell ref="BU14:BV14"/>
    <mergeCell ref="BS10:BT10"/>
    <mergeCell ref="BS17:BT17"/>
    <mergeCell ref="BS15:BT15"/>
    <mergeCell ref="BS18:BT18"/>
    <mergeCell ref="BS19:BT19"/>
    <mergeCell ref="BS20:BT20"/>
    <mergeCell ref="BU11:BV11"/>
    <mergeCell ref="BU13:BV13"/>
    <mergeCell ref="BU21:BV21"/>
    <mergeCell ref="BU20:BV20"/>
    <mergeCell ref="BU22:BV22"/>
    <mergeCell ref="BU27:BV27"/>
    <mergeCell ref="BU36:BV36"/>
    <mergeCell ref="BU10:BV10"/>
    <mergeCell ref="BU31:BV31"/>
    <mergeCell ref="BU29:BV29"/>
    <mergeCell ref="BU26:BV26"/>
    <mergeCell ref="BU25:BV25"/>
    <mergeCell ref="BU19:BV19"/>
    <mergeCell ref="BU18:BV18"/>
    <mergeCell ref="BU17:BV17"/>
    <mergeCell ref="BU15:BV15"/>
    <mergeCell ref="BQ13:BR13"/>
    <mergeCell ref="BU43:BV43"/>
    <mergeCell ref="BU42:BV42"/>
    <mergeCell ref="BU41:BV41"/>
    <mergeCell ref="BU40:BV40"/>
    <mergeCell ref="BU39:BV39"/>
    <mergeCell ref="BU38:BV38"/>
    <mergeCell ref="BU35:BV35"/>
    <mergeCell ref="BU34:BV34"/>
    <mergeCell ref="BU33:BV33"/>
  </mergeCells>
  <dataValidations count="3">
    <dataValidation type="textLength" allowBlank="1" showInputMessage="1" showErrorMessage="1" error="bitte in der Aufstellung auswählen" sqref="A3:B3 AZ3:BM3 E3">
      <formula1>100</formula1>
      <formula2>100</formula2>
    </dataValidation>
    <dataValidation type="textLength" allowBlank="1" showInputMessage="1" showErrorMessage="1" error="bitte in der Aufstellung Spielernummer eintragen" sqref="B5 D5:R5">
      <formula1>100</formula1>
      <formula2>100</formula2>
    </dataValidation>
    <dataValidation type="textLength" allowBlank="1" showInputMessage="1" showErrorMessage="1" error="bitte in der Aufstellung Spieltag eintragen" sqref="AZ5:BA5">
      <formula1>100</formula1>
      <formula2>100</formula2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9" scale="7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" sqref="C2"/>
    </sheetView>
  </sheetViews>
  <sheetFormatPr defaultColWidth="11.421875" defaultRowHeight="15"/>
  <cols>
    <col min="1" max="1" width="3.00390625" style="0" bestFit="1" customWidth="1"/>
    <col min="4" max="4" width="18.140625" style="0" bestFit="1" customWidth="1"/>
    <col min="5" max="5" width="20.57421875" style="0" bestFit="1" customWidth="1"/>
    <col min="6" max="6" width="20.421875" style="0" bestFit="1" customWidth="1"/>
  </cols>
  <sheetData>
    <row r="1" spans="2:7" ht="13.5">
      <c r="B1" t="s">
        <v>894</v>
      </c>
      <c r="C1" t="s">
        <v>891</v>
      </c>
      <c r="D1" t="s">
        <v>892</v>
      </c>
      <c r="E1" t="s">
        <v>890</v>
      </c>
      <c r="F1" t="s">
        <v>893</v>
      </c>
      <c r="G1" t="s">
        <v>895</v>
      </c>
    </row>
    <row r="2" spans="1:9" ht="13.5">
      <c r="A2">
        <v>1</v>
      </c>
      <c r="B2" t="s">
        <v>889</v>
      </c>
      <c r="C2" t="str">
        <f>'Aufstellung 3er'!D7</f>
        <v>bitte auswählen</v>
      </c>
      <c r="D2">
        <f>'Aufstellung 3er'!C12</f>
      </c>
      <c r="E2" t="str">
        <f>'Aufstellung 3er'!J7</f>
        <v>bitte auswählen</v>
      </c>
      <c r="F2">
        <f>'Aufstellung 3er'!I12</f>
      </c>
      <c r="G2">
        <f>'Aufstellung 3er'!C20</f>
      </c>
      <c r="I2" s="94" t="s">
        <v>903</v>
      </c>
    </row>
    <row r="3" spans="1:9" ht="13.5">
      <c r="A3">
        <v>2</v>
      </c>
      <c r="B3" t="s">
        <v>888</v>
      </c>
      <c r="C3" t="str">
        <f>'Aufstellung 3er'!D7</f>
        <v>bitte auswählen</v>
      </c>
      <c r="D3">
        <f>'Aufstellung 3er'!C11</f>
      </c>
      <c r="E3" t="str">
        <f>'Aufstellung 3er'!J7</f>
        <v>bitte auswählen</v>
      </c>
      <c r="F3">
        <f>'Aufstellung 3er'!I11</f>
      </c>
      <c r="G3">
        <f>'Aufstellung 3er'!C19</f>
      </c>
      <c r="I3" s="94" t="s">
        <v>904</v>
      </c>
    </row>
    <row r="4" spans="1:9" ht="13.5">
      <c r="A4">
        <v>3</v>
      </c>
      <c r="B4" t="s">
        <v>886</v>
      </c>
      <c r="C4" t="str">
        <f>'Aufstellung 3er'!D7</f>
        <v>bitte auswählen</v>
      </c>
      <c r="D4">
        <f>'Aufstellung 3er'!C9</f>
      </c>
      <c r="E4" t="str">
        <f>'Aufstellung 3er'!J7</f>
        <v>bitte auswählen</v>
      </c>
      <c r="F4">
        <f>'Aufstellung 3er'!I9</f>
      </c>
      <c r="G4">
        <f>'Aufstellung 3er'!C17</f>
      </c>
      <c r="I4" s="94" t="s">
        <v>905</v>
      </c>
    </row>
    <row r="5" spans="1:9" ht="13.5">
      <c r="A5">
        <v>4</v>
      </c>
      <c r="B5" t="s">
        <v>887</v>
      </c>
      <c r="C5" t="str">
        <f>'Aufstellung 3er'!D7</f>
        <v>bitte auswählen</v>
      </c>
      <c r="D5">
        <f>'Aufstellung 3er'!C10</f>
      </c>
      <c r="E5" t="str">
        <f>'Aufstellung 3er'!J7</f>
        <v>bitte auswählen</v>
      </c>
      <c r="F5">
        <f>'Aufstellung 3er'!I10</f>
      </c>
      <c r="G5">
        <f>'Aufstellung 3er'!C18</f>
      </c>
      <c r="I5" s="94" t="s">
        <v>906</v>
      </c>
    </row>
    <row r="6" spans="1:9" ht="13.5">
      <c r="A6">
        <v>5</v>
      </c>
      <c r="B6" t="s">
        <v>889</v>
      </c>
      <c r="C6" t="str">
        <f>'Aufstellung 3er'!D15</f>
        <v>bitte auswählen</v>
      </c>
      <c r="D6">
        <f>'Aufstellung 3er'!C20</f>
      </c>
      <c r="E6" t="str">
        <f>'Aufstellung 3er'!J7</f>
        <v>bitte auswählen</v>
      </c>
      <c r="F6">
        <f>'Aufstellung 3er'!I20</f>
      </c>
      <c r="G6">
        <f>'Aufstellung 3er'!C12</f>
      </c>
      <c r="I6" s="94" t="s">
        <v>907</v>
      </c>
    </row>
    <row r="7" spans="1:9" ht="13.5">
      <c r="A7">
        <v>6</v>
      </c>
      <c r="B7" t="s">
        <v>888</v>
      </c>
      <c r="C7" t="str">
        <f>'Aufstellung 3er'!D15</f>
        <v>bitte auswählen</v>
      </c>
      <c r="D7">
        <f>'Aufstellung 3er'!C19</f>
      </c>
      <c r="E7" t="str">
        <f>'Aufstellung 3er'!J7</f>
        <v>bitte auswählen</v>
      </c>
      <c r="F7">
        <f>'Aufstellung 3er'!I19</f>
      </c>
      <c r="G7">
        <f>'Aufstellung 3er'!C11</f>
      </c>
      <c r="I7" s="94" t="s">
        <v>908</v>
      </c>
    </row>
    <row r="8" spans="1:9" ht="13.5">
      <c r="A8">
        <v>7</v>
      </c>
      <c r="B8" t="s">
        <v>886</v>
      </c>
      <c r="C8" t="str">
        <f>'Aufstellung 3er'!D15</f>
        <v>bitte auswählen</v>
      </c>
      <c r="D8">
        <f>'Aufstellung 3er'!C17</f>
      </c>
      <c r="E8" t="str">
        <f>'Aufstellung 3er'!J7</f>
        <v>bitte auswählen</v>
      </c>
      <c r="F8">
        <f>'Aufstellung 3er'!I17</f>
      </c>
      <c r="G8">
        <f>'Aufstellung 3er'!C9</f>
      </c>
      <c r="I8" s="94" t="s">
        <v>909</v>
      </c>
    </row>
    <row r="9" spans="1:9" ht="13.5">
      <c r="A9">
        <v>8</v>
      </c>
      <c r="B9" t="s">
        <v>887</v>
      </c>
      <c r="C9" t="str">
        <f>'Aufstellung 3er'!D15</f>
        <v>bitte auswählen</v>
      </c>
      <c r="D9">
        <f>'Aufstellung 3er'!C18</f>
      </c>
      <c r="E9" t="str">
        <f>'Aufstellung 3er'!J7</f>
        <v>bitte auswählen</v>
      </c>
      <c r="F9">
        <f>'Aufstellung 3er'!I18</f>
      </c>
      <c r="G9">
        <f>'Aufstellung 3er'!C10</f>
      </c>
      <c r="I9" s="94" t="s">
        <v>910</v>
      </c>
    </row>
    <row r="10" spans="1:9" ht="13.5">
      <c r="A10">
        <v>9</v>
      </c>
      <c r="B10" t="s">
        <v>889</v>
      </c>
      <c r="C10" t="str">
        <f>'Aufstellung 3er'!D7</f>
        <v>bitte auswählen</v>
      </c>
      <c r="D10">
        <f>'Aufstellung 3er'!C28</f>
      </c>
      <c r="E10" t="str">
        <f>'Aufstellung 3er'!D15</f>
        <v>bitte auswählen</v>
      </c>
      <c r="F10">
        <f>'Aufstellung 3er'!I28</f>
      </c>
      <c r="G10">
        <f>'Aufstellung 3er'!I20</f>
      </c>
      <c r="I10" s="94" t="s">
        <v>911</v>
      </c>
    </row>
    <row r="11" spans="1:9" ht="13.5">
      <c r="A11">
        <v>10</v>
      </c>
      <c r="B11" t="s">
        <v>888</v>
      </c>
      <c r="C11" t="str">
        <f>'Aufstellung 3er'!D7</f>
        <v>bitte auswählen</v>
      </c>
      <c r="D11">
        <f>'Aufstellung 3er'!C27</f>
      </c>
      <c r="E11" t="str">
        <f>'Aufstellung 3er'!D15</f>
        <v>bitte auswählen</v>
      </c>
      <c r="F11">
        <f>'Aufstellung 3er'!I27</f>
      </c>
      <c r="G11">
        <f>'Aufstellung 3er'!I19</f>
      </c>
      <c r="I11" s="94" t="s">
        <v>912</v>
      </c>
    </row>
    <row r="12" spans="1:9" ht="13.5">
      <c r="A12">
        <v>11</v>
      </c>
      <c r="B12" t="s">
        <v>886</v>
      </c>
      <c r="C12" t="str">
        <f>'Aufstellung 3er'!D7</f>
        <v>bitte auswählen</v>
      </c>
      <c r="D12">
        <f>'Aufstellung 3er'!C25</f>
      </c>
      <c r="E12" t="str">
        <f>'Aufstellung 3er'!D15</f>
        <v>bitte auswählen</v>
      </c>
      <c r="F12">
        <f>'Aufstellung 3er'!I25</f>
      </c>
      <c r="G12">
        <f>'Aufstellung 3er'!I17</f>
      </c>
      <c r="I12" s="94" t="s">
        <v>913</v>
      </c>
    </row>
    <row r="13" spans="1:9" ht="13.5">
      <c r="A13">
        <v>12</v>
      </c>
      <c r="B13" t="s">
        <v>887</v>
      </c>
      <c r="C13" t="str">
        <f>'Aufstellung 3er'!D7</f>
        <v>bitte auswählen</v>
      </c>
      <c r="D13">
        <f>'Aufstellung 3er'!C26</f>
      </c>
      <c r="E13" t="str">
        <f>'Aufstellung 3er'!D15</f>
        <v>bitte auswählen</v>
      </c>
      <c r="F13">
        <f>'Aufstellung 3er'!I26</f>
      </c>
      <c r="G13">
        <f>'Aufstellung 3er'!I18</f>
      </c>
      <c r="I13" s="94" t="s">
        <v>914</v>
      </c>
    </row>
    <row r="14" spans="2:11" ht="13.5">
      <c r="B14" s="100"/>
      <c r="H14" s="100"/>
      <c r="I14" s="101"/>
      <c r="K14" s="101"/>
    </row>
    <row r="15" spans="2:11" ht="13.5">
      <c r="B15" s="100"/>
      <c r="H15" s="100"/>
      <c r="I15" s="101"/>
      <c r="K15" s="101"/>
    </row>
    <row r="16" spans="2:11" ht="13.5">
      <c r="B16" s="100"/>
      <c r="H16" s="100"/>
      <c r="I16" s="101"/>
      <c r="K16" s="101"/>
    </row>
    <row r="17" spans="2:11" ht="13.5">
      <c r="B17" s="100"/>
      <c r="H17" s="100"/>
      <c r="I17" s="101"/>
      <c r="K17" s="101"/>
    </row>
    <row r="18" spans="2:11" ht="13.5">
      <c r="B18" s="100"/>
      <c r="H18" s="100"/>
      <c r="I18" s="101"/>
      <c r="K18" s="101"/>
    </row>
    <row r="19" spans="2:11" ht="13.5">
      <c r="B19" s="100"/>
      <c r="H19" s="100"/>
      <c r="I19" s="101"/>
      <c r="K19" s="101"/>
    </row>
    <row r="20" spans="2:11" ht="13.5">
      <c r="B20" s="100"/>
      <c r="H20" s="100"/>
      <c r="I20" s="101"/>
      <c r="K20" s="101"/>
    </row>
    <row r="21" spans="2:11" ht="13.5">
      <c r="B21" s="100"/>
      <c r="H21" s="100"/>
      <c r="I21" s="101"/>
      <c r="K21" s="101"/>
    </row>
    <row r="22" spans="2:11" ht="13.5">
      <c r="B22" s="100"/>
      <c r="H22" s="100"/>
      <c r="I22" s="101"/>
      <c r="K22" s="101"/>
    </row>
    <row r="23" spans="2:11" ht="13.5">
      <c r="B23" s="100"/>
      <c r="H23" s="100"/>
      <c r="I23" s="101"/>
      <c r="K23" s="101"/>
    </row>
    <row r="24" spans="2:11" ht="13.5">
      <c r="B24" s="100"/>
      <c r="H24" s="100"/>
      <c r="I24" s="101"/>
      <c r="K24" s="101"/>
    </row>
    <row r="25" spans="2:11" ht="13.5">
      <c r="B25" s="100"/>
      <c r="H25" s="100"/>
      <c r="I25" s="101"/>
      <c r="K25" s="101"/>
    </row>
    <row r="26" spans="2:11" ht="13.5">
      <c r="B26" s="100"/>
      <c r="H26" s="100"/>
      <c r="I26" s="101"/>
      <c r="K26" s="101"/>
    </row>
    <row r="27" spans="2:11" ht="13.5">
      <c r="B27" s="100"/>
      <c r="H27" s="100"/>
      <c r="I27" s="101"/>
      <c r="K27" s="101"/>
    </row>
    <row r="28" spans="2:11" ht="13.5">
      <c r="B28" s="100"/>
      <c r="H28" s="100"/>
      <c r="I28" s="101"/>
      <c r="K28" s="101"/>
    </row>
    <row r="29" spans="2:11" ht="13.5">
      <c r="B29" s="100"/>
      <c r="H29" s="100"/>
      <c r="I29" s="101"/>
      <c r="K29" s="101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PageLayoutView="0" workbookViewId="0" topLeftCell="A1">
      <selection activeCell="G6" sqref="G6:N6"/>
    </sheetView>
  </sheetViews>
  <sheetFormatPr defaultColWidth="11.421875" defaultRowHeight="15"/>
  <cols>
    <col min="1" max="6" width="8.7109375" style="110" customWidth="1"/>
    <col min="7" max="14" width="4.7109375" style="110" customWidth="1"/>
    <col min="15" max="16384" width="11.421875" style="110" customWidth="1"/>
  </cols>
  <sheetData>
    <row r="1" s="109" customFormat="1" ht="18">
      <c r="A1" s="109" t="s">
        <v>7</v>
      </c>
    </row>
    <row r="2" spans="1:2" ht="18.75" thickBot="1">
      <c r="A2" s="109"/>
      <c r="B2" s="109"/>
    </row>
    <row r="3" spans="3:14" ht="23.25" customHeight="1" thickBot="1">
      <c r="C3" s="128" t="s">
        <v>934</v>
      </c>
      <c r="D3" s="225" t="str">
        <f>'Aufstellung 3er'!J4</f>
        <v>bitte auswählen</v>
      </c>
      <c r="E3" s="226"/>
      <c r="F3" s="227"/>
      <c r="I3" s="126"/>
      <c r="J3" s="111"/>
      <c r="K3" s="111"/>
      <c r="L3" s="111"/>
      <c r="M3" s="111"/>
      <c r="N3" s="111"/>
    </row>
    <row r="4" spans="1:14" ht="23.25" customHeight="1" thickBot="1">
      <c r="A4" s="219" t="s">
        <v>19</v>
      </c>
      <c r="B4" s="220"/>
      <c r="C4" s="132" t="str">
        <f>'3er Schirib.quer'!AZ5</f>
        <v>1.</v>
      </c>
      <c r="D4" s="130" t="s">
        <v>18</v>
      </c>
      <c r="F4" s="135" t="str">
        <f>'3er Schirib.quer'!C4</f>
        <v>Pos.3</v>
      </c>
      <c r="H4" s="125" t="s">
        <v>931</v>
      </c>
      <c r="I4" s="131">
        <f>'3er Schirib.quer'!Q4</f>
        <v>2</v>
      </c>
      <c r="J4" s="127"/>
      <c r="K4" s="111"/>
      <c r="L4" s="111"/>
      <c r="M4" s="111"/>
      <c r="N4" s="111"/>
    </row>
    <row r="5" spans="1:14" ht="27" customHeight="1" thickBot="1">
      <c r="A5" s="237">
        <f>'3er Schirib.quer'!A7:B7</f>
        <v>44393</v>
      </c>
      <c r="B5" s="238"/>
      <c r="C5" s="133" t="s">
        <v>15</v>
      </c>
      <c r="D5" s="234">
        <f>'3er Schirib.quer'!B5</f>
      </c>
      <c r="E5" s="235"/>
      <c r="F5" s="236"/>
      <c r="G5" s="228" t="str">
        <f>'3er Schirib.quer'!A3</f>
        <v>bitte auswählen</v>
      </c>
      <c r="H5" s="229"/>
      <c r="I5" s="229"/>
      <c r="J5" s="229"/>
      <c r="K5" s="229"/>
      <c r="L5" s="229"/>
      <c r="M5" s="229"/>
      <c r="N5" s="230"/>
    </row>
    <row r="6" spans="1:14" ht="24" customHeight="1" thickBot="1">
      <c r="A6" s="239" t="s">
        <v>935</v>
      </c>
      <c r="B6" s="240"/>
      <c r="C6" s="134" t="s">
        <v>16</v>
      </c>
      <c r="D6" s="234">
        <f>'3er Schirib.quer'!D5:R5</f>
      </c>
      <c r="E6" s="235"/>
      <c r="F6" s="236"/>
      <c r="G6" s="231" t="str">
        <f>'3er Schirib.quer'!E3</f>
        <v>bitte auswählen</v>
      </c>
      <c r="H6" s="232"/>
      <c r="I6" s="232"/>
      <c r="J6" s="232"/>
      <c r="K6" s="232"/>
      <c r="L6" s="232"/>
      <c r="M6" s="232"/>
      <c r="N6" s="233"/>
    </row>
    <row r="7" spans="1:14" ht="24" customHeight="1" thickBot="1">
      <c r="A7" s="239" t="s">
        <v>20</v>
      </c>
      <c r="B7" s="241"/>
      <c r="C7" s="129" t="s">
        <v>936</v>
      </c>
      <c r="D7" s="234">
        <f>'3er Schirib.quer'!G7</f>
      </c>
      <c r="E7" s="235"/>
      <c r="F7" s="236"/>
      <c r="G7" s="221" t="s">
        <v>937</v>
      </c>
      <c r="H7" s="222"/>
      <c r="I7" s="223"/>
      <c r="J7" s="223"/>
      <c r="K7" s="223"/>
      <c r="L7" s="223"/>
      <c r="M7" s="223"/>
      <c r="N7" s="224"/>
    </row>
    <row r="9" ht="13.5" thickBot="1"/>
    <row r="10" spans="1:14" s="112" customFormat="1" ht="15.75" customHeight="1" thickBot="1">
      <c r="A10" s="208" t="s">
        <v>10</v>
      </c>
      <c r="B10" s="209"/>
      <c r="C10" s="208" t="s">
        <v>938</v>
      </c>
      <c r="D10" s="209"/>
      <c r="E10" s="208" t="s">
        <v>939</v>
      </c>
      <c r="F10" s="209"/>
      <c r="G10" s="210" t="s">
        <v>940</v>
      </c>
      <c r="H10" s="211"/>
      <c r="I10" s="211"/>
      <c r="J10" s="212"/>
      <c r="K10" s="208" t="s">
        <v>941</v>
      </c>
      <c r="L10" s="213"/>
      <c r="M10" s="213"/>
      <c r="N10" s="209"/>
    </row>
    <row r="11" spans="1:14" ht="15" customHeight="1">
      <c r="A11" s="113" t="s">
        <v>15</v>
      </c>
      <c r="B11" s="114" t="s">
        <v>16</v>
      </c>
      <c r="C11" s="115" t="s">
        <v>15</v>
      </c>
      <c r="D11" s="114" t="s">
        <v>16</v>
      </c>
      <c r="E11" s="115" t="s">
        <v>15</v>
      </c>
      <c r="F11" s="112" t="s">
        <v>16</v>
      </c>
      <c r="G11" s="210" t="s">
        <v>15</v>
      </c>
      <c r="H11" s="214"/>
      <c r="I11" s="215" t="s">
        <v>16</v>
      </c>
      <c r="J11" s="212"/>
      <c r="K11" s="210" t="s">
        <v>15</v>
      </c>
      <c r="L11" s="214"/>
      <c r="M11" s="211" t="s">
        <v>16</v>
      </c>
      <c r="N11" s="212"/>
    </row>
    <row r="12" spans="1:14" ht="12.75">
      <c r="A12" s="116"/>
      <c r="B12" s="117"/>
      <c r="C12" s="118"/>
      <c r="D12" s="117"/>
      <c r="E12" s="118"/>
      <c r="G12" s="119"/>
      <c r="H12" s="118"/>
      <c r="J12" s="117"/>
      <c r="K12" s="119"/>
      <c r="L12" s="118"/>
      <c r="N12" s="117"/>
    </row>
    <row r="13" spans="1:14" ht="12.75">
      <c r="A13" s="116"/>
      <c r="B13" s="117"/>
      <c r="C13" s="118"/>
      <c r="D13" s="117"/>
      <c r="E13" s="118"/>
      <c r="G13" s="119"/>
      <c r="H13" s="118"/>
      <c r="J13" s="117"/>
      <c r="K13" s="119"/>
      <c r="L13" s="118"/>
      <c r="N13" s="117"/>
    </row>
    <row r="14" spans="1:14" ht="12.75">
      <c r="A14" s="116"/>
      <c r="B14" s="117"/>
      <c r="C14" s="118"/>
      <c r="D14" s="117"/>
      <c r="E14" s="118"/>
      <c r="G14" s="119"/>
      <c r="H14" s="118"/>
      <c r="J14" s="117"/>
      <c r="K14" s="119"/>
      <c r="L14" s="118"/>
      <c r="N14" s="117"/>
    </row>
    <row r="15" spans="1:14" ht="12.75">
      <c r="A15" s="116"/>
      <c r="B15" s="117"/>
      <c r="C15" s="118"/>
      <c r="D15" s="117"/>
      <c r="E15" s="118"/>
      <c r="G15" s="119"/>
      <c r="H15" s="118"/>
      <c r="J15" s="117"/>
      <c r="K15" s="119"/>
      <c r="L15" s="118"/>
      <c r="N15" s="117"/>
    </row>
    <row r="16" spans="1:14" ht="12.75">
      <c r="A16" s="116"/>
      <c r="B16" s="117"/>
      <c r="C16" s="118"/>
      <c r="D16" s="117"/>
      <c r="E16" s="118"/>
      <c r="G16" s="119"/>
      <c r="H16" s="118"/>
      <c r="J16" s="117"/>
      <c r="K16" s="119"/>
      <c r="L16" s="118"/>
      <c r="N16" s="117"/>
    </row>
    <row r="17" spans="1:14" ht="12.75">
      <c r="A17" s="116"/>
      <c r="B17" s="117"/>
      <c r="C17" s="118"/>
      <c r="D17" s="117"/>
      <c r="E17" s="118"/>
      <c r="G17" s="119"/>
      <c r="H17" s="118"/>
      <c r="J17" s="117"/>
      <c r="K17" s="119"/>
      <c r="L17" s="118"/>
      <c r="N17" s="117"/>
    </row>
    <row r="18" spans="1:14" ht="12.75">
      <c r="A18" s="116"/>
      <c r="B18" s="117"/>
      <c r="C18" s="118"/>
      <c r="D18" s="117"/>
      <c r="E18" s="118"/>
      <c r="G18" s="119"/>
      <c r="H18" s="118"/>
      <c r="J18" s="117"/>
      <c r="K18" s="119"/>
      <c r="L18" s="118"/>
      <c r="N18" s="117"/>
    </row>
    <row r="19" spans="1:14" ht="12.75">
      <c r="A19" s="116"/>
      <c r="B19" s="117"/>
      <c r="C19" s="118"/>
      <c r="D19" s="117"/>
      <c r="E19" s="118"/>
      <c r="G19" s="119"/>
      <c r="H19" s="118"/>
      <c r="J19" s="117"/>
      <c r="K19" s="119"/>
      <c r="L19" s="118"/>
      <c r="N19" s="117"/>
    </row>
    <row r="20" spans="1:14" ht="12.75">
      <c r="A20" s="116"/>
      <c r="B20" s="117"/>
      <c r="C20" s="118"/>
      <c r="D20" s="117"/>
      <c r="E20" s="118"/>
      <c r="G20" s="119"/>
      <c r="H20" s="118"/>
      <c r="J20" s="117"/>
      <c r="K20" s="119"/>
      <c r="L20" s="118"/>
      <c r="N20" s="117"/>
    </row>
    <row r="21" spans="1:14" ht="12.75">
      <c r="A21" s="116"/>
      <c r="B21" s="117"/>
      <c r="C21" s="118"/>
      <c r="D21" s="117"/>
      <c r="E21" s="118"/>
      <c r="G21" s="119"/>
      <c r="H21" s="118"/>
      <c r="J21" s="117"/>
      <c r="K21" s="119"/>
      <c r="L21" s="118"/>
      <c r="N21" s="117"/>
    </row>
    <row r="22" spans="1:14" ht="12.75">
      <c r="A22" s="116"/>
      <c r="B22" s="117"/>
      <c r="C22" s="118"/>
      <c r="D22" s="117"/>
      <c r="E22" s="118"/>
      <c r="G22" s="119"/>
      <c r="H22" s="118"/>
      <c r="J22" s="117"/>
      <c r="K22" s="119"/>
      <c r="L22" s="118"/>
      <c r="N22" s="117"/>
    </row>
    <row r="23" spans="1:14" ht="12.75">
      <c r="A23" s="116"/>
      <c r="B23" s="117"/>
      <c r="C23" s="118"/>
      <c r="D23" s="117"/>
      <c r="E23" s="118"/>
      <c r="G23" s="119"/>
      <c r="H23" s="118"/>
      <c r="J23" s="117"/>
      <c r="K23" s="119"/>
      <c r="L23" s="118"/>
      <c r="N23" s="117"/>
    </row>
    <row r="24" spans="1:14" ht="12.75">
      <c r="A24" s="116"/>
      <c r="B24" s="117"/>
      <c r="C24" s="118"/>
      <c r="D24" s="117"/>
      <c r="E24" s="118"/>
      <c r="G24" s="119"/>
      <c r="H24" s="118"/>
      <c r="J24" s="117"/>
      <c r="K24" s="119"/>
      <c r="L24" s="118"/>
      <c r="N24" s="117"/>
    </row>
    <row r="25" spans="1:14" ht="12.75">
      <c r="A25" s="116"/>
      <c r="B25" s="117"/>
      <c r="C25" s="118"/>
      <c r="D25" s="117"/>
      <c r="E25" s="118"/>
      <c r="G25" s="119"/>
      <c r="H25" s="118"/>
      <c r="J25" s="117"/>
      <c r="K25" s="119"/>
      <c r="L25" s="118"/>
      <c r="N25" s="117"/>
    </row>
    <row r="26" spans="1:14" ht="12.75">
      <c r="A26" s="116"/>
      <c r="B26" s="117"/>
      <c r="C26" s="118"/>
      <c r="D26" s="117"/>
      <c r="E26" s="118"/>
      <c r="G26" s="119"/>
      <c r="H26" s="118"/>
      <c r="J26" s="117"/>
      <c r="K26" s="119"/>
      <c r="L26" s="118"/>
      <c r="N26" s="117"/>
    </row>
    <row r="27" spans="1:14" ht="12.75">
      <c r="A27" s="116"/>
      <c r="B27" s="117"/>
      <c r="C27" s="118"/>
      <c r="D27" s="117"/>
      <c r="E27" s="118"/>
      <c r="G27" s="119"/>
      <c r="H27" s="118"/>
      <c r="J27" s="117"/>
      <c r="K27" s="119"/>
      <c r="L27" s="118"/>
      <c r="N27" s="117"/>
    </row>
    <row r="28" spans="1:14" ht="12.75">
      <c r="A28" s="116"/>
      <c r="B28" s="117"/>
      <c r="C28" s="118"/>
      <c r="D28" s="117"/>
      <c r="E28" s="118"/>
      <c r="G28" s="119"/>
      <c r="H28" s="118"/>
      <c r="J28" s="117"/>
      <c r="K28" s="119"/>
      <c r="L28" s="118"/>
      <c r="N28" s="117"/>
    </row>
    <row r="29" spans="1:14" ht="12.75">
      <c r="A29" s="116"/>
      <c r="B29" s="117"/>
      <c r="C29" s="118"/>
      <c r="D29" s="117"/>
      <c r="E29" s="118"/>
      <c r="G29" s="119"/>
      <c r="H29" s="118"/>
      <c r="J29" s="117"/>
      <c r="K29" s="119"/>
      <c r="L29" s="118"/>
      <c r="N29" s="117"/>
    </row>
    <row r="30" spans="1:14" ht="12.75">
      <c r="A30" s="116"/>
      <c r="B30" s="117"/>
      <c r="C30" s="118"/>
      <c r="D30" s="117"/>
      <c r="E30" s="118"/>
      <c r="G30" s="119"/>
      <c r="H30" s="118"/>
      <c r="J30" s="117"/>
      <c r="K30" s="119"/>
      <c r="L30" s="118"/>
      <c r="N30" s="117"/>
    </row>
    <row r="31" spans="1:14" ht="12.75">
      <c r="A31" s="116"/>
      <c r="B31" s="117"/>
      <c r="C31" s="118"/>
      <c r="D31" s="117"/>
      <c r="E31" s="118"/>
      <c r="G31" s="119"/>
      <c r="H31" s="118"/>
      <c r="J31" s="117"/>
      <c r="K31" s="119"/>
      <c r="L31" s="118"/>
      <c r="N31" s="117"/>
    </row>
    <row r="32" spans="1:14" ht="12.75">
      <c r="A32" s="116"/>
      <c r="B32" s="117"/>
      <c r="C32" s="118"/>
      <c r="D32" s="117"/>
      <c r="E32" s="118"/>
      <c r="G32" s="119"/>
      <c r="H32" s="118"/>
      <c r="J32" s="117"/>
      <c r="K32" s="119"/>
      <c r="L32" s="118"/>
      <c r="N32" s="117"/>
    </row>
    <row r="33" spans="1:14" ht="12.75">
      <c r="A33" s="116"/>
      <c r="B33" s="117"/>
      <c r="C33" s="118"/>
      <c r="D33" s="117"/>
      <c r="E33" s="118"/>
      <c r="G33" s="119"/>
      <c r="H33" s="118"/>
      <c r="J33" s="117"/>
      <c r="K33" s="119"/>
      <c r="L33" s="118"/>
      <c r="N33" s="117"/>
    </row>
    <row r="34" spans="1:14" ht="12.75">
      <c r="A34" s="116"/>
      <c r="B34" s="117"/>
      <c r="C34" s="118"/>
      <c r="D34" s="117"/>
      <c r="E34" s="118"/>
      <c r="G34" s="119"/>
      <c r="H34" s="118"/>
      <c r="J34" s="117"/>
      <c r="K34" s="119"/>
      <c r="L34" s="118"/>
      <c r="N34" s="117"/>
    </row>
    <row r="35" spans="1:14" ht="12.75">
      <c r="A35" s="116"/>
      <c r="B35" s="117"/>
      <c r="C35" s="118"/>
      <c r="D35" s="117"/>
      <c r="E35" s="118"/>
      <c r="G35" s="119"/>
      <c r="H35" s="118"/>
      <c r="J35" s="117"/>
      <c r="K35" s="119"/>
      <c r="L35" s="118"/>
      <c r="N35" s="117"/>
    </row>
    <row r="36" spans="1:14" ht="12.75">
      <c r="A36" s="116"/>
      <c r="B36" s="117"/>
      <c r="C36" s="118"/>
      <c r="D36" s="117"/>
      <c r="E36" s="118"/>
      <c r="G36" s="119"/>
      <c r="H36" s="118"/>
      <c r="J36" s="117"/>
      <c r="K36" s="119"/>
      <c r="L36" s="118"/>
      <c r="N36" s="117"/>
    </row>
    <row r="37" spans="1:14" ht="12.75">
      <c r="A37" s="116"/>
      <c r="B37" s="117"/>
      <c r="C37" s="118"/>
      <c r="D37" s="117"/>
      <c r="E37" s="118"/>
      <c r="G37" s="119"/>
      <c r="H37" s="118"/>
      <c r="J37" s="117"/>
      <c r="K37" s="119"/>
      <c r="L37" s="118"/>
      <c r="N37" s="117"/>
    </row>
    <row r="38" spans="1:14" ht="12.75">
      <c r="A38" s="116"/>
      <c r="B38" s="117"/>
      <c r="C38" s="118"/>
      <c r="D38" s="117"/>
      <c r="E38" s="118"/>
      <c r="G38" s="119"/>
      <c r="H38" s="118"/>
      <c r="J38" s="117"/>
      <c r="K38" s="119"/>
      <c r="L38" s="118"/>
      <c r="N38" s="117"/>
    </row>
    <row r="39" spans="1:14" ht="12.75">
      <c r="A39" s="116"/>
      <c r="B39" s="117"/>
      <c r="C39" s="118"/>
      <c r="D39" s="117"/>
      <c r="E39" s="118"/>
      <c r="G39" s="119"/>
      <c r="H39" s="118"/>
      <c r="J39" s="117"/>
      <c r="K39" s="119"/>
      <c r="L39" s="118"/>
      <c r="N39" s="117"/>
    </row>
    <row r="40" spans="1:14" ht="12.75">
      <c r="A40" s="116"/>
      <c r="B40" s="117"/>
      <c r="C40" s="118"/>
      <c r="D40" s="117"/>
      <c r="E40" s="118"/>
      <c r="G40" s="119"/>
      <c r="H40" s="118"/>
      <c r="J40" s="117"/>
      <c r="K40" s="119"/>
      <c r="L40" s="118"/>
      <c r="N40" s="117"/>
    </row>
    <row r="41" spans="1:14" ht="12.75">
      <c r="A41" s="116"/>
      <c r="B41" s="117"/>
      <c r="C41" s="118"/>
      <c r="D41" s="117"/>
      <c r="E41" s="118"/>
      <c r="G41" s="119"/>
      <c r="H41" s="118"/>
      <c r="J41" s="117"/>
      <c r="K41" s="119"/>
      <c r="L41" s="118"/>
      <c r="N41" s="117"/>
    </row>
    <row r="42" spans="1:14" ht="12.75">
      <c r="A42" s="116"/>
      <c r="B42" s="117"/>
      <c r="C42" s="118"/>
      <c r="D42" s="117"/>
      <c r="E42" s="118"/>
      <c r="G42" s="119"/>
      <c r="H42" s="118"/>
      <c r="J42" s="117"/>
      <c r="K42" s="119"/>
      <c r="L42" s="118"/>
      <c r="N42" s="117"/>
    </row>
    <row r="43" spans="1:14" ht="12.75">
      <c r="A43" s="116"/>
      <c r="B43" s="117"/>
      <c r="C43" s="118"/>
      <c r="D43" s="117"/>
      <c r="E43" s="118"/>
      <c r="G43" s="119"/>
      <c r="H43" s="118"/>
      <c r="J43" s="117"/>
      <c r="K43" s="119"/>
      <c r="L43" s="118"/>
      <c r="N43" s="117"/>
    </row>
    <row r="44" spans="1:14" ht="12.75">
      <c r="A44" s="116"/>
      <c r="B44" s="117"/>
      <c r="C44" s="118"/>
      <c r="D44" s="117"/>
      <c r="E44" s="118"/>
      <c r="G44" s="119"/>
      <c r="H44" s="118"/>
      <c r="J44" s="117"/>
      <c r="K44" s="119"/>
      <c r="L44" s="118"/>
      <c r="N44" s="117"/>
    </row>
    <row r="45" spans="1:14" ht="12.75">
      <c r="A45" s="116"/>
      <c r="B45" s="117"/>
      <c r="C45" s="118"/>
      <c r="D45" s="117"/>
      <c r="E45" s="118"/>
      <c r="G45" s="119"/>
      <c r="H45" s="118"/>
      <c r="J45" s="117"/>
      <c r="K45" s="119"/>
      <c r="L45" s="118"/>
      <c r="N45" s="117"/>
    </row>
    <row r="46" spans="1:14" ht="12.75">
      <c r="A46" s="116"/>
      <c r="B46" s="117"/>
      <c r="C46" s="118"/>
      <c r="D46" s="117"/>
      <c r="E46" s="118"/>
      <c r="G46" s="119"/>
      <c r="H46" s="118"/>
      <c r="J46" s="117"/>
      <c r="K46" s="119"/>
      <c r="L46" s="118"/>
      <c r="N46" s="117"/>
    </row>
    <row r="47" spans="1:14" ht="12.75">
      <c r="A47" s="116"/>
      <c r="B47" s="117"/>
      <c r="C47" s="118"/>
      <c r="D47" s="117"/>
      <c r="E47" s="118"/>
      <c r="G47" s="119"/>
      <c r="H47" s="118"/>
      <c r="J47" s="117"/>
      <c r="K47" s="119"/>
      <c r="L47" s="118"/>
      <c r="N47" s="117"/>
    </row>
    <row r="48" spans="1:14" ht="12.75">
      <c r="A48" s="116"/>
      <c r="B48" s="117"/>
      <c r="C48" s="118"/>
      <c r="D48" s="117"/>
      <c r="E48" s="118"/>
      <c r="G48" s="119"/>
      <c r="H48" s="118"/>
      <c r="J48" s="117"/>
      <c r="K48" s="119"/>
      <c r="L48" s="118"/>
      <c r="N48" s="117"/>
    </row>
    <row r="49" spans="1:14" ht="12.75">
      <c r="A49" s="116"/>
      <c r="B49" s="117"/>
      <c r="C49" s="118"/>
      <c r="D49" s="117"/>
      <c r="E49" s="118"/>
      <c r="G49" s="119"/>
      <c r="H49" s="118"/>
      <c r="J49" s="117"/>
      <c r="K49" s="119"/>
      <c r="L49" s="118"/>
      <c r="N49" s="117"/>
    </row>
    <row r="50" spans="1:14" ht="12.75">
      <c r="A50" s="116"/>
      <c r="B50" s="117"/>
      <c r="C50" s="118"/>
      <c r="D50" s="117"/>
      <c r="E50" s="118"/>
      <c r="G50" s="119"/>
      <c r="H50" s="118"/>
      <c r="J50" s="117"/>
      <c r="K50" s="119"/>
      <c r="L50" s="118"/>
      <c r="N50" s="117"/>
    </row>
    <row r="51" spans="1:14" ht="12.75">
      <c r="A51" s="116"/>
      <c r="B51" s="117"/>
      <c r="C51" s="118"/>
      <c r="D51" s="117"/>
      <c r="E51" s="118"/>
      <c r="G51" s="119"/>
      <c r="H51" s="118"/>
      <c r="J51" s="117"/>
      <c r="K51" s="119"/>
      <c r="L51" s="118"/>
      <c r="N51" s="117"/>
    </row>
    <row r="52" spans="1:14" ht="12.75">
      <c r="A52" s="116"/>
      <c r="B52" s="117"/>
      <c r="C52" s="118"/>
      <c r="D52" s="117"/>
      <c r="E52" s="118"/>
      <c r="G52" s="119"/>
      <c r="H52" s="118"/>
      <c r="J52" s="117"/>
      <c r="K52" s="119"/>
      <c r="L52" s="118"/>
      <c r="N52" s="117"/>
    </row>
    <row r="53" spans="1:14" ht="12.75">
      <c r="A53" s="116"/>
      <c r="B53" s="117"/>
      <c r="C53" s="118"/>
      <c r="D53" s="117"/>
      <c r="E53" s="118"/>
      <c r="G53" s="119"/>
      <c r="H53" s="118"/>
      <c r="J53" s="117"/>
      <c r="K53" s="119"/>
      <c r="L53" s="118"/>
      <c r="N53" s="117"/>
    </row>
    <row r="54" spans="1:14" ht="12.75">
      <c r="A54" s="116"/>
      <c r="B54" s="117"/>
      <c r="C54" s="118"/>
      <c r="D54" s="117"/>
      <c r="E54" s="118"/>
      <c r="G54" s="119"/>
      <c r="H54" s="118"/>
      <c r="J54" s="117"/>
      <c r="K54" s="119"/>
      <c r="L54" s="118"/>
      <c r="N54" s="117"/>
    </row>
    <row r="55" spans="1:14" ht="12.75">
      <c r="A55" s="116"/>
      <c r="B55" s="117"/>
      <c r="C55" s="118"/>
      <c r="D55" s="117"/>
      <c r="E55" s="118"/>
      <c r="G55" s="119"/>
      <c r="H55" s="118"/>
      <c r="J55" s="117"/>
      <c r="K55" s="119"/>
      <c r="L55" s="118"/>
      <c r="N55" s="117"/>
    </row>
    <row r="56" spans="1:14" ht="13.5" thickBot="1">
      <c r="A56" s="120"/>
      <c r="B56" s="121"/>
      <c r="C56" s="122"/>
      <c r="D56" s="121"/>
      <c r="E56" s="120"/>
      <c r="F56" s="123"/>
      <c r="G56" s="124"/>
      <c r="H56" s="122"/>
      <c r="I56" s="123"/>
      <c r="J56" s="121"/>
      <c r="K56" s="124"/>
      <c r="L56" s="122"/>
      <c r="M56" s="123"/>
      <c r="N56" s="121"/>
    </row>
    <row r="57" spans="1:14" ht="19.5" customHeight="1" thickBot="1">
      <c r="A57" s="216" t="s">
        <v>942</v>
      </c>
      <c r="B57" s="217"/>
      <c r="C57" s="216" t="s">
        <v>942</v>
      </c>
      <c r="D57" s="217"/>
      <c r="E57" s="216" t="s">
        <v>942</v>
      </c>
      <c r="F57" s="217"/>
      <c r="G57" s="216" t="s">
        <v>942</v>
      </c>
      <c r="H57" s="218"/>
      <c r="I57" s="218"/>
      <c r="J57" s="217"/>
      <c r="K57" s="216" t="s">
        <v>942</v>
      </c>
      <c r="L57" s="218"/>
      <c r="M57" s="218"/>
      <c r="N57" s="217"/>
    </row>
    <row r="58" spans="1:14" ht="20.25" customHeight="1" thickBot="1">
      <c r="A58" s="216" t="s">
        <v>943</v>
      </c>
      <c r="B58" s="217"/>
      <c r="C58" s="216" t="s">
        <v>943</v>
      </c>
      <c r="D58" s="217"/>
      <c r="E58" s="216" t="s">
        <v>943</v>
      </c>
      <c r="F58" s="217"/>
      <c r="G58" s="216" t="s">
        <v>943</v>
      </c>
      <c r="H58" s="218"/>
      <c r="I58" s="218"/>
      <c r="J58" s="217"/>
      <c r="K58" s="216" t="s">
        <v>943</v>
      </c>
      <c r="L58" s="218"/>
      <c r="M58" s="218"/>
      <c r="N58" s="217"/>
    </row>
  </sheetData>
  <sheetProtection/>
  <mergeCells count="31">
    <mergeCell ref="A6:B6"/>
    <mergeCell ref="A7:B7"/>
    <mergeCell ref="A4:B4"/>
    <mergeCell ref="G7:H7"/>
    <mergeCell ref="I7:N7"/>
    <mergeCell ref="D3:F3"/>
    <mergeCell ref="G5:N5"/>
    <mergeCell ref="G6:N6"/>
    <mergeCell ref="D5:F5"/>
    <mergeCell ref="D6:F6"/>
    <mergeCell ref="D7:F7"/>
    <mergeCell ref="A5:B5"/>
    <mergeCell ref="A58:B58"/>
    <mergeCell ref="C58:D58"/>
    <mergeCell ref="E58:F58"/>
    <mergeCell ref="G58:J58"/>
    <mergeCell ref="K58:N58"/>
    <mergeCell ref="A57:B57"/>
    <mergeCell ref="C57:D57"/>
    <mergeCell ref="E57:F57"/>
    <mergeCell ref="G57:J57"/>
    <mergeCell ref="K57:N57"/>
    <mergeCell ref="A10:B10"/>
    <mergeCell ref="C10:D10"/>
    <mergeCell ref="E10:F10"/>
    <mergeCell ref="G10:J10"/>
    <mergeCell ref="K10:N10"/>
    <mergeCell ref="G11:H11"/>
    <mergeCell ref="I11:J11"/>
    <mergeCell ref="K11:L11"/>
    <mergeCell ref="M11:N11"/>
  </mergeCells>
  <printOptions horizontalCentered="1" verticalCentered="1"/>
  <pageMargins left="0.31496062992125984" right="0.31496062992125984" top="0.3937007874015748" bottom="0.3937007874015748" header="0.31496062992125984" footer="0.31496062992125984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M37"/>
  <sheetViews>
    <sheetView showGridLines="0" zoomScalePageLayoutView="0" workbookViewId="0" topLeftCell="A1">
      <pane ySplit="2" topLeftCell="A3" activePane="bottomLeft" state="frozen"/>
      <selection pane="topLeft" activeCell="C6" sqref="C6:F6"/>
      <selection pane="bottomLeft" activeCell="G9" sqref="G9"/>
    </sheetView>
  </sheetViews>
  <sheetFormatPr defaultColWidth="8.8515625" defaultRowHeight="15"/>
  <cols>
    <col min="1" max="1" width="3.00390625" style="1" customWidth="1"/>
    <col min="2" max="2" width="2.8515625" style="1" customWidth="1"/>
    <col min="3" max="3" width="11.8515625" style="1" customWidth="1"/>
    <col min="4" max="4" width="5.28125" style="1" customWidth="1"/>
    <col min="5" max="5" width="11.140625" style="1" customWidth="1"/>
    <col min="6" max="6" width="7.421875" style="1" customWidth="1"/>
    <col min="7" max="7" width="11.28125" style="1" customWidth="1"/>
    <col min="8" max="8" width="2.8515625" style="1" customWidth="1"/>
    <col min="9" max="9" width="7.421875" style="1" customWidth="1"/>
    <col min="10" max="10" width="13.140625" style="1" customWidth="1"/>
    <col min="11" max="11" width="7.421875" style="1" customWidth="1"/>
    <col min="12" max="12" width="6.8515625" style="1" customWidth="1"/>
    <col min="13" max="13" width="11.28125" style="1" customWidth="1"/>
    <col min="14" max="16" width="8.8515625" style="1" customWidth="1"/>
    <col min="17" max="17" width="20.00390625" style="1" bestFit="1" customWidth="1"/>
    <col min="18" max="20" width="20.7109375" style="1" customWidth="1"/>
    <col min="21" max="16384" width="8.8515625" style="1" customWidth="1"/>
  </cols>
  <sheetData>
    <row r="1" spans="2:13" ht="21" customHeight="1">
      <c r="B1" s="39" t="s">
        <v>18</v>
      </c>
      <c r="D1" s="159">
        <f ca="1">TODAY()</f>
        <v>44393</v>
      </c>
      <c r="E1" s="159"/>
      <c r="F1" s="160" t="s">
        <v>26</v>
      </c>
      <c r="G1" s="161"/>
      <c r="H1" s="161"/>
      <c r="I1" s="161"/>
      <c r="J1" s="161"/>
      <c r="K1" s="145" t="s">
        <v>932</v>
      </c>
      <c r="L1" s="146"/>
      <c r="M1" s="147"/>
    </row>
    <row r="2" spans="2:13" ht="21" customHeight="1" thickBot="1">
      <c r="B2" s="39"/>
      <c r="C2" s="151" t="s">
        <v>944</v>
      </c>
      <c r="D2" s="152"/>
      <c r="F2" s="162" t="str">
        <f>IF(D7="bitte auswählen","wird von D7 übernommen",D7)</f>
        <v>wird von D7 übernommen</v>
      </c>
      <c r="G2" s="163"/>
      <c r="H2" s="163"/>
      <c r="I2" s="163"/>
      <c r="J2" s="163"/>
      <c r="K2" s="148" t="s">
        <v>933</v>
      </c>
      <c r="L2" s="149"/>
      <c r="M2" s="150"/>
    </row>
    <row r="3" ht="7.5" customHeight="1" thickBot="1">
      <c r="K3" s="86"/>
    </row>
    <row r="4" spans="2:13" ht="24.75" thickBot="1" thickTop="1">
      <c r="B4" s="87"/>
      <c r="C4" s="165" t="s">
        <v>0</v>
      </c>
      <c r="D4" s="165"/>
      <c r="E4" s="103" t="s">
        <v>945</v>
      </c>
      <c r="F4" s="88"/>
      <c r="G4" s="242" t="s">
        <v>902</v>
      </c>
      <c r="H4" s="243"/>
      <c r="I4" s="81" t="s">
        <v>2</v>
      </c>
      <c r="J4" s="166" t="s">
        <v>5</v>
      </c>
      <c r="K4" s="167"/>
      <c r="L4" s="88"/>
      <c r="M4" s="89"/>
    </row>
    <row r="5" spans="2:13" ht="13.5" customHeight="1" thickBot="1">
      <c r="B5" s="90"/>
      <c r="C5" s="144"/>
      <c r="D5" s="144"/>
      <c r="E5" s="144"/>
      <c r="F5" s="144"/>
      <c r="G5" s="46"/>
      <c r="H5" s="46"/>
      <c r="I5" s="46"/>
      <c r="J5" s="46"/>
      <c r="K5" s="46"/>
      <c r="L5" s="46"/>
      <c r="M5" s="91"/>
    </row>
    <row r="6" spans="3:6" ht="17.25" thickBot="1" thickTop="1">
      <c r="C6" s="164" t="s">
        <v>27</v>
      </c>
      <c r="D6" s="164"/>
      <c r="E6" s="164"/>
      <c r="F6" s="164"/>
    </row>
    <row r="7" spans="2:13" ht="16.5" thickBot="1" thickTop="1">
      <c r="B7" s="41" t="s">
        <v>28</v>
      </c>
      <c r="C7" s="42"/>
      <c r="D7" s="142" t="s">
        <v>5</v>
      </c>
      <c r="E7" s="143"/>
      <c r="F7" s="143"/>
      <c r="G7" s="143"/>
      <c r="H7" s="92" t="s">
        <v>29</v>
      </c>
      <c r="I7" s="93"/>
      <c r="J7" s="143" t="s">
        <v>5</v>
      </c>
      <c r="K7" s="143"/>
      <c r="L7" s="143"/>
      <c r="M7" s="153"/>
    </row>
    <row r="8" spans="2:13" ht="7.5" customHeight="1" thickTop="1">
      <c r="B8" s="43"/>
      <c r="C8" s="70"/>
      <c r="D8" s="99"/>
      <c r="E8" s="99"/>
      <c r="F8" s="99"/>
      <c r="G8" s="49"/>
      <c r="H8" s="50"/>
      <c r="I8" s="98"/>
      <c r="J8" s="48"/>
      <c r="K8" s="48"/>
      <c r="L8" s="48"/>
      <c r="M8" s="95"/>
    </row>
    <row r="9" spans="2:13" ht="15.75">
      <c r="B9" s="83">
        <v>1</v>
      </c>
      <c r="C9" s="140">
        <f>IF(G9="","",CONCATENATE(VLOOKUP(G9,Spieler1!$A$2:$D$833,2,FALSE)," ",VLOOKUP(G9,Spieler1!$A$2:$D$833,3,FALSE)))</f>
      </c>
      <c r="D9" s="141">
        <f>IF(G9="","",CONCATENATE(VLOOKUP(G9,Spieler1!$A$2:$D$833,2,FALSE)," ",VLOOKUP(G9,Spieler1!$A$2:$D$833,3,FALSE)))</f>
      </c>
      <c r="E9" s="141" t="e">
        <f>IF(H9="","",CONCATENATE(VLOOKUP(H9,Spieler1!$A$2:$D$833,2,FALSE)," ",VLOOKUP(H9,Spieler1!$A$2:$D$833,3,FALSE)))</f>
        <v>#N/A</v>
      </c>
      <c r="F9" s="141">
        <f>IF(I9="","",CONCATENATE(VLOOKUP(I9,Spieler1!$A$2:$D$833,2,FALSE)," ",VLOOKUP(I9,Spieler1!$A$2:$D$833,3,FALSE)))</f>
      </c>
      <c r="G9" s="104"/>
      <c r="H9" s="83">
        <v>1</v>
      </c>
      <c r="I9" s="140">
        <f>IF(M9="","",CONCATENATE(VLOOKUP(M9,Spieler1!$A$2:$D$833,2,FALSE)," ",VLOOKUP(M9,Spieler1!$A$2:$D$833,3,FALSE)))</f>
      </c>
      <c r="J9" s="141">
        <f>IF(M9="","",CONCATENATE(VLOOKUP(M9,Spieler1!$A$2:$D$833,2,FALSE)," ",VLOOKUP(M9,Spieler1!$A$2:$D$833,3,FALSE)))</f>
      </c>
      <c r="K9" s="141">
        <f>IF(N37="","",CONCATENATE(VLOOKUP(N37,Spieler1!$A$2:$D$833,2,FALSE)," ",VLOOKUP(N37,Spieler1!$A$2:$D$833,3,FALSE)))</f>
      </c>
      <c r="L9" s="141">
        <f>IF(O37="","",CONCATENATE(VLOOKUP(O37,Spieler1!$A$2:$D$833,2,FALSE)," ",VLOOKUP(O37,Spieler1!$A$2:$D$833,3,FALSE)))</f>
      </c>
      <c r="M9" s="106"/>
    </row>
    <row r="10" spans="2:13" ht="15.75">
      <c r="B10" s="83">
        <v>2</v>
      </c>
      <c r="C10" s="140">
        <f>IF(G10="","",CONCATENATE(VLOOKUP(G10,Spieler1!$A$2:$D$833,2,FALSE)," ",VLOOKUP(G10,Spieler1!$A$2:$D$833,3,FALSE)))</f>
      </c>
      <c r="D10" s="141">
        <f>IF(G10="","",CONCATENATE(VLOOKUP(G10,Spieler1!$A$2:$D$833,2,FALSE)," ",VLOOKUP(G10,Spieler1!$A$2:$D$833,3,FALSE)))</f>
      </c>
      <c r="E10" s="141" t="e">
        <f>IF(H10="","",CONCATENATE(VLOOKUP(H10,Spieler1!$A$2:$D$833,2,FALSE)," ",VLOOKUP(H10,Spieler1!$A$2:$D$833,3,FALSE)))</f>
        <v>#N/A</v>
      </c>
      <c r="F10" s="141">
        <f>IF(I10="","",CONCATENATE(VLOOKUP(I10,Spieler1!$A$2:$D$833,2,FALSE)," ",VLOOKUP(I10,Spieler1!$A$2:$D$833,3,FALSE)))</f>
      </c>
      <c r="G10" s="104"/>
      <c r="H10" s="83">
        <v>2</v>
      </c>
      <c r="I10" s="140">
        <f>IF(M10="","",CONCATENATE(VLOOKUP(M10,Spieler1!$A$2:$D$833,2,FALSE)," ",VLOOKUP(M10,Spieler1!$A$2:$D$833,3,FALSE)))</f>
      </c>
      <c r="J10" s="141">
        <f>IF(M10="","",CONCATENATE(VLOOKUP(M10,Spieler1!$A$2:$D$833,2,FALSE)," ",VLOOKUP(M10,Spieler1!$A$2:$D$833,3,FALSE)))</f>
      </c>
      <c r="K10" s="141">
        <f>IF(N38="","",CONCATENATE(VLOOKUP(N38,Spieler1!$A$2:$D$833,2,FALSE)," ",VLOOKUP(N38,Spieler1!$A$2:$D$833,3,FALSE)))</f>
      </c>
      <c r="L10" s="141">
        <f>IF(O38="","",CONCATENATE(VLOOKUP(O38,Spieler1!$A$2:$D$833,2,FALSE)," ",VLOOKUP(O38,Spieler1!$A$2:$D$833,3,FALSE)))</f>
      </c>
      <c r="M10" s="106"/>
    </row>
    <row r="11" spans="2:13" ht="15.75">
      <c r="B11" s="84">
        <v>3</v>
      </c>
      <c r="C11" s="140">
        <f>IF(G11="","",CONCATENATE(VLOOKUP(G11,Spieler1!$A$2:$D$833,2,FALSE)," ",VLOOKUP(G11,Spieler1!$A$2:$D$833,3,FALSE)))</f>
      </c>
      <c r="D11" s="141">
        <f>IF(G11="","",CONCATENATE(VLOOKUP(G11,Spieler1!$A$2:$D$833,2,FALSE)," ",VLOOKUP(G11,Spieler1!$A$2:$D$833,3,FALSE)))</f>
      </c>
      <c r="E11" s="141" t="e">
        <f>IF(H11="","",CONCATENATE(VLOOKUP(H11,Spieler1!$A$2:$D$833,2,FALSE)," ",VLOOKUP(H11,Spieler1!$A$2:$D$833,3,FALSE)))</f>
        <v>#N/A</v>
      </c>
      <c r="F11" s="141">
        <f>IF(I11="","",CONCATENATE(VLOOKUP(I11,Spieler1!$A$2:$D$833,2,FALSE)," ",VLOOKUP(I11,Spieler1!$A$2:$D$833,3,FALSE)))</f>
      </c>
      <c r="G11" s="104"/>
      <c r="H11" s="84">
        <v>3</v>
      </c>
      <c r="I11" s="140">
        <f>IF(M11="","",CONCATENATE(VLOOKUP(M11,Spieler1!$A$2:$D$833,2,FALSE)," ",VLOOKUP(M11,Spieler1!$A$2:$D$833,3,FALSE)))</f>
      </c>
      <c r="J11" s="141">
        <f>IF(M11="","",CONCATENATE(VLOOKUP(M11,Spieler1!$A$2:$D$833,2,FALSE)," ",VLOOKUP(M11,Spieler1!$A$2:$D$833,3,FALSE)))</f>
      </c>
      <c r="K11" s="141">
        <f>IF(N39="","",CONCATENATE(VLOOKUP(N39,Spieler1!$A$2:$D$833,2,FALSE)," ",VLOOKUP(N39,Spieler1!$A$2:$D$833,3,FALSE)))</f>
      </c>
      <c r="L11" s="141">
        <f>IF(O39="","",CONCATENATE(VLOOKUP(O39,Spieler1!$A$2:$D$833,2,FALSE)," ",VLOOKUP(O39,Spieler1!$A$2:$D$833,3,FALSE)))</f>
      </c>
      <c r="M11" s="106"/>
    </row>
    <row r="12" spans="2:13" ht="15.75">
      <c r="B12" s="84">
        <v>4</v>
      </c>
      <c r="C12" s="140">
        <f>IF(G12="","",CONCATENATE(VLOOKUP(G12,Spieler1!$A$2:$D$833,2,FALSE)," ",VLOOKUP(G12,Spieler1!$A$2:$D$833,3,FALSE)))</f>
      </c>
      <c r="D12" s="141">
        <f>IF(G12="","",CONCATENATE(VLOOKUP(G12,Spieler1!$A$2:$D$833,2,FALSE)," ",VLOOKUP(G12,Spieler1!$A$2:$D$833,3,FALSE)))</f>
      </c>
      <c r="E12" s="141" t="e">
        <f>IF(H12="","",CONCATENATE(VLOOKUP(H12,Spieler1!$A$2:$D$833,2,FALSE)," ",VLOOKUP(H12,Spieler1!$A$2:$D$833,3,FALSE)))</f>
        <v>#N/A</v>
      </c>
      <c r="F12" s="141">
        <f>IF(I12="","",CONCATENATE(VLOOKUP(I12,Spieler1!$A$2:$D$833,2,FALSE)," ",VLOOKUP(I12,Spieler1!$A$2:$D$833,3,FALSE)))</f>
      </c>
      <c r="G12" s="104"/>
      <c r="H12" s="84">
        <v>4</v>
      </c>
      <c r="I12" s="140">
        <f>IF(M12="","",CONCATENATE(VLOOKUP(M12,Spieler1!$A$2:$D$833,2,FALSE)," ",VLOOKUP(M12,Spieler1!$A$2:$D$833,3,FALSE)))</f>
      </c>
      <c r="J12" s="141">
        <f>IF(M12="","",CONCATENATE(VLOOKUP(M12,Spieler1!$A$2:$D$833,2,FALSE)," ",VLOOKUP(M12,Spieler1!$A$2:$D$833,3,FALSE)))</f>
      </c>
      <c r="K12" s="141">
        <f>IF(N40="","",CONCATENATE(VLOOKUP(N40,Spieler1!$A$2:$D$833,2,FALSE)," ",VLOOKUP(N40,Spieler1!$A$2:$D$833,3,FALSE)))</f>
      </c>
      <c r="L12" s="141">
        <f>IF(O40="","",CONCATENATE(VLOOKUP(O40,Spieler1!$A$2:$D$833,2,FALSE)," ",VLOOKUP(O40,Spieler1!$A$2:$D$833,3,FALSE)))</f>
      </c>
      <c r="M12" s="106"/>
    </row>
    <row r="13" spans="2:13" ht="16.5" thickBot="1">
      <c r="B13" s="85">
        <v>5</v>
      </c>
      <c r="C13" s="138">
        <f>IF(G13="","",CONCATENATE(VLOOKUP(G13,Spieler1!$A$2:$D$833,2,FALSE)," ",VLOOKUP(G13,Spieler1!$A$2:$D$833,3,FALSE)))</f>
      </c>
      <c r="D13" s="139">
        <f>IF(G13="","",CONCATENATE(VLOOKUP(G13,Spieler1!$A$2:$D$833,2,FALSE)," ",VLOOKUP(G13,Spieler1!$A$2:$D$833,3,FALSE)))</f>
      </c>
      <c r="E13" s="139" t="e">
        <f>IF(H13="","",CONCATENATE(VLOOKUP(H13,Spieler1!$A$2:$D$833,2,FALSE)," ",VLOOKUP(H13,Spieler1!$A$2:$D$833,3,FALSE)))</f>
        <v>#N/A</v>
      </c>
      <c r="F13" s="139">
        <f>IF(I13="","",CONCATENATE(VLOOKUP(I13,Spieler1!$A$2:$D$833,2,FALSE)," ",VLOOKUP(I13,Spieler1!$A$2:$D$833,3,FALSE)))</f>
      </c>
      <c r="G13" s="105"/>
      <c r="H13" s="85">
        <v>5</v>
      </c>
      <c r="I13" s="138">
        <f>IF(M13="","",CONCATENATE(VLOOKUP(M13,Spieler1!$A$2:$D$833,2,FALSE)," ",VLOOKUP(M13,Spieler1!$A$2:$D$833,3,FALSE)))</f>
      </c>
      <c r="J13" s="139">
        <f>IF(M13="","",CONCATENATE(VLOOKUP(M13,Spieler1!$A$2:$D$833,2,FALSE)," ",VLOOKUP(M13,Spieler1!$A$2:$D$833,3,FALSE)))</f>
      </c>
      <c r="K13" s="139">
        <f>IF(N41="","",CONCATENATE(VLOOKUP(N41,Spieler1!$A$2:$D$833,2,FALSE)," ",VLOOKUP(N41,Spieler1!$A$2:$D$833,3,FALSE)))</f>
      </c>
      <c r="L13" s="139">
        <f>IF(O41="","",CONCATENATE(VLOOKUP(O41,Spieler1!$A$2:$D$833,2,FALSE)," ",VLOOKUP(O41,Spieler1!$A$2:$D$833,3,FALSE)))</f>
      </c>
      <c r="M13" s="107"/>
    </row>
    <row r="14" spans="2:13" ht="17.25" thickBot="1" thickTop="1">
      <c r="B14" s="82"/>
      <c r="C14" s="45"/>
      <c r="D14" s="45"/>
      <c r="E14" s="45"/>
      <c r="F14" s="45"/>
      <c r="G14" s="45"/>
      <c r="H14" s="82"/>
      <c r="I14" s="46"/>
      <c r="J14" s="45"/>
      <c r="K14" s="45"/>
      <c r="L14" s="40"/>
      <c r="M14" s="96"/>
    </row>
    <row r="15" spans="2:13" ht="16.5" thickBot="1" thickTop="1">
      <c r="B15" s="41" t="s">
        <v>28</v>
      </c>
      <c r="C15" s="42"/>
      <c r="D15" s="142" t="s">
        <v>5</v>
      </c>
      <c r="E15" s="143"/>
      <c r="F15" s="143"/>
      <c r="G15" s="143"/>
      <c r="H15" s="92" t="s">
        <v>29</v>
      </c>
      <c r="I15" s="93"/>
      <c r="J15" s="143" t="s">
        <v>5</v>
      </c>
      <c r="K15" s="143"/>
      <c r="L15" s="143"/>
      <c r="M15" s="153"/>
    </row>
    <row r="16" spans="2:13" ht="7.5" customHeight="1" thickTop="1">
      <c r="B16" s="43"/>
      <c r="C16" s="44"/>
      <c r="D16" s="48"/>
      <c r="E16" s="48"/>
      <c r="F16" s="48"/>
      <c r="G16" s="49"/>
      <c r="H16" s="50"/>
      <c r="I16" s="50"/>
      <c r="J16" s="48"/>
      <c r="K16" s="48"/>
      <c r="L16" s="48"/>
      <c r="M16" s="95"/>
    </row>
    <row r="17" spans="2:13" ht="15.75">
      <c r="B17" s="83">
        <v>1</v>
      </c>
      <c r="C17" s="140">
        <f>IF(G17="","",CONCATENATE(VLOOKUP(G17,Spieler1!$A$2:$D$833,2,FALSE)," ",VLOOKUP(G17,Spieler1!$A$2:$D$833,3,FALSE)))</f>
      </c>
      <c r="D17" s="141">
        <f>IF(G17="","",CONCATENATE(VLOOKUP(G17,Spieler1!$A$2:$D$833,2,FALSE)," ",VLOOKUP(G17,Spieler1!$A$2:$D$833,3,FALSE)))</f>
      </c>
      <c r="E17" s="141" t="e">
        <f>IF(H17="","",CONCATENATE(VLOOKUP(H17,Spieler1!$A$2:$D$833,2,FALSE)," ",VLOOKUP(H17,Spieler1!$A$2:$D$833,3,FALSE)))</f>
        <v>#N/A</v>
      </c>
      <c r="F17" s="141">
        <f>IF(I17="","",CONCATENATE(VLOOKUP(I17,Spieler1!$A$2:$D$833,2,FALSE)," ",VLOOKUP(I17,Spieler1!$A$2:$D$833,3,FALSE)))</f>
      </c>
      <c r="G17" s="106"/>
      <c r="H17" s="83">
        <v>1</v>
      </c>
      <c r="I17" s="140">
        <f>IF(M17="","",CONCATENATE(VLOOKUP(M17,Spieler1!$A$2:$D$833,2,FALSE)," ",VLOOKUP(M17,Spieler1!$A$2:$D$833,3,FALSE)))</f>
      </c>
      <c r="J17" s="141">
        <f>IF(M17="","",CONCATENATE(VLOOKUP(M17,Spieler1!$A$2:$D$833,2,FALSE)," ",VLOOKUP(M17,Spieler1!$A$2:$D$833,3,FALSE)))</f>
      </c>
      <c r="K17" s="141">
        <f>IF(N45="","",CONCATENATE(VLOOKUP(N45,Spieler1!$A$2:$D$833,2,FALSE)," ",VLOOKUP(N45,Spieler1!$A$2:$D$833,3,FALSE)))</f>
      </c>
      <c r="L17" s="141">
        <f>IF(O45="","",CONCATENATE(VLOOKUP(O45,Spieler1!$A$2:$D$833,2,FALSE)," ",VLOOKUP(O45,Spieler1!$A$2:$D$833,3,FALSE)))</f>
      </c>
      <c r="M17" s="106"/>
    </row>
    <row r="18" spans="2:13" ht="15.75">
      <c r="B18" s="83">
        <v>2</v>
      </c>
      <c r="C18" s="140">
        <f>IF(G18="","",CONCATENATE(VLOOKUP(G18,Spieler1!$A$2:$D$833,2,FALSE)," ",VLOOKUP(G18,Spieler1!$A$2:$D$833,3,FALSE)))</f>
      </c>
      <c r="D18" s="141">
        <f>IF(G18="","",CONCATENATE(VLOOKUP(G18,Spieler1!$A$2:$D$833,2,FALSE)," ",VLOOKUP(G18,Spieler1!$A$2:$D$833,3,FALSE)))</f>
      </c>
      <c r="E18" s="141" t="e">
        <f>IF(H18="","",CONCATENATE(VLOOKUP(H18,Spieler1!$A$2:$D$833,2,FALSE)," ",VLOOKUP(H18,Spieler1!$A$2:$D$833,3,FALSE)))</f>
        <v>#N/A</v>
      </c>
      <c r="F18" s="141">
        <f>IF(I18="","",CONCATENATE(VLOOKUP(I18,Spieler1!$A$2:$D$833,2,FALSE)," ",VLOOKUP(I18,Spieler1!$A$2:$D$833,3,FALSE)))</f>
      </c>
      <c r="G18" s="106"/>
      <c r="H18" s="83">
        <v>2</v>
      </c>
      <c r="I18" s="140">
        <f>IF(M18="","",CONCATENATE(VLOOKUP(M18,Spieler1!$A$2:$D$833,2,FALSE)," ",VLOOKUP(M18,Spieler1!$A$2:$D$833,3,FALSE)))</f>
      </c>
      <c r="J18" s="141">
        <f>IF(M18="","",CONCATENATE(VLOOKUP(M18,Spieler1!$A$2:$D$833,2,FALSE)," ",VLOOKUP(M18,Spieler1!$A$2:$D$833,3,FALSE)))</f>
      </c>
      <c r="K18" s="141">
        <f>IF(N46="","",CONCATENATE(VLOOKUP(N46,Spieler1!$A$2:$D$833,2,FALSE)," ",VLOOKUP(N46,Spieler1!$A$2:$D$833,3,FALSE)))</f>
      </c>
      <c r="L18" s="141">
        <f>IF(O46="","",CONCATENATE(VLOOKUP(O46,Spieler1!$A$2:$D$833,2,FALSE)," ",VLOOKUP(O46,Spieler1!$A$2:$D$833,3,FALSE)))</f>
      </c>
      <c r="M18" s="106"/>
    </row>
    <row r="19" spans="2:13" ht="15.75">
      <c r="B19" s="84">
        <v>3</v>
      </c>
      <c r="C19" s="140">
        <f>IF(G19="","",CONCATENATE(VLOOKUP(G19,Spieler1!$A$2:$D$833,2,FALSE)," ",VLOOKUP(G19,Spieler1!$A$2:$D$833,3,FALSE)))</f>
      </c>
      <c r="D19" s="141">
        <f>IF(G19="","",CONCATENATE(VLOOKUP(G19,Spieler1!$A$2:$D$833,2,FALSE)," ",VLOOKUP(G19,Spieler1!$A$2:$D$833,3,FALSE)))</f>
      </c>
      <c r="E19" s="141" t="e">
        <f>IF(H19="","",CONCATENATE(VLOOKUP(H19,Spieler1!$A$2:$D$833,2,FALSE)," ",VLOOKUP(H19,Spieler1!$A$2:$D$833,3,FALSE)))</f>
        <v>#N/A</v>
      </c>
      <c r="F19" s="141">
        <f>IF(I19="","",CONCATENATE(VLOOKUP(I19,Spieler1!$A$2:$D$833,2,FALSE)," ",VLOOKUP(I19,Spieler1!$A$2:$D$833,3,FALSE)))</f>
      </c>
      <c r="G19" s="106"/>
      <c r="H19" s="84">
        <v>3</v>
      </c>
      <c r="I19" s="140">
        <f>IF(M19="","",CONCATENATE(VLOOKUP(M19,Spieler1!$A$2:$D$833,2,FALSE)," ",VLOOKUP(M19,Spieler1!$A$2:$D$833,3,FALSE)))</f>
      </c>
      <c r="J19" s="141">
        <f>IF(M19="","",CONCATENATE(VLOOKUP(M19,Spieler1!$A$2:$D$833,2,FALSE)," ",VLOOKUP(M19,Spieler1!$A$2:$D$833,3,FALSE)))</f>
      </c>
      <c r="K19" s="141">
        <f>IF(N47="","",CONCATENATE(VLOOKUP(N47,Spieler1!$A$2:$D$833,2,FALSE)," ",VLOOKUP(N47,Spieler1!$A$2:$D$833,3,FALSE)))</f>
      </c>
      <c r="L19" s="141">
        <f>IF(O47="","",CONCATENATE(VLOOKUP(O47,Spieler1!$A$2:$D$833,2,FALSE)," ",VLOOKUP(O47,Spieler1!$A$2:$D$833,3,FALSE)))</f>
      </c>
      <c r="M19" s="106"/>
    </row>
    <row r="20" spans="2:13" ht="15">
      <c r="B20" s="84">
        <v>4</v>
      </c>
      <c r="C20" s="140">
        <f>IF(G20="","",CONCATENATE(VLOOKUP(G20,Spieler1!$A$2:$D$833,2,FALSE)," ",VLOOKUP(G20,Spieler1!$A$2:$D$833,3,FALSE)))</f>
      </c>
      <c r="D20" s="141">
        <f>IF(G20="","",CONCATENATE(VLOOKUP(G20,Spieler1!$A$2:$D$833,2,FALSE)," ",VLOOKUP(G20,Spieler1!$A$2:$D$833,3,FALSE)))</f>
      </c>
      <c r="E20" s="141" t="e">
        <f>IF(H20="","",CONCATENATE(VLOOKUP(H20,Spieler1!$A$2:$D$833,2,FALSE)," ",VLOOKUP(H20,Spieler1!$A$2:$D$833,3,FALSE)))</f>
        <v>#N/A</v>
      </c>
      <c r="F20" s="141">
        <f>IF(I20="","",CONCATENATE(VLOOKUP(I20,Spieler1!$A$2:$D$833,2,FALSE)," ",VLOOKUP(I20,Spieler1!$A$2:$D$833,3,FALSE)))</f>
      </c>
      <c r="G20" s="106"/>
      <c r="H20" s="84">
        <v>4</v>
      </c>
      <c r="I20" s="140">
        <f>IF(M20="","",CONCATENATE(VLOOKUP(M20,Spieler1!$A$2:$D$833,2,FALSE)," ",VLOOKUP(M20,Spieler1!$A$2:$D$833,3,FALSE)))</f>
      </c>
      <c r="J20" s="141">
        <f>IF(M20="","",CONCATENATE(VLOOKUP(M20,Spieler1!$A$2:$D$833,2,FALSE)," ",VLOOKUP(M20,Spieler1!$A$2:$D$833,3,FALSE)))</f>
      </c>
      <c r="K20" s="141">
        <f>IF(N48="","",CONCATENATE(VLOOKUP(N48,Spieler1!$A$2:$D$833,2,FALSE)," ",VLOOKUP(N48,Spieler1!$A$2:$D$833,3,FALSE)))</f>
      </c>
      <c r="L20" s="141">
        <f>IF(O48="","",CONCATENATE(VLOOKUP(O48,Spieler1!$A$2:$D$833,2,FALSE)," ",VLOOKUP(O48,Spieler1!$A$2:$D$833,3,FALSE)))</f>
      </c>
      <c r="M20" s="106"/>
    </row>
    <row r="21" spans="2:13" ht="15.75" thickBot="1">
      <c r="B21" s="85">
        <v>5</v>
      </c>
      <c r="C21" s="138">
        <f>IF(G21="","",CONCATENATE(VLOOKUP(G21,Spieler1!$A$2:$D$833,2,FALSE)," ",VLOOKUP(G21,Spieler1!$A$2:$D$833,3,FALSE)))</f>
      </c>
      <c r="D21" s="139">
        <f>IF(G21="","",CONCATENATE(VLOOKUP(G21,Spieler1!$A$2:$D$833,2,FALSE)," ",VLOOKUP(G21,Spieler1!$A$2:$D$833,3,FALSE)))</f>
      </c>
      <c r="E21" s="139" t="e">
        <f>IF(H21="","",CONCATENATE(VLOOKUP(H21,Spieler1!$A$2:$D$833,2,FALSE)," ",VLOOKUP(H21,Spieler1!$A$2:$D$833,3,FALSE)))</f>
        <v>#N/A</v>
      </c>
      <c r="F21" s="139">
        <f>IF(I21="","",CONCATENATE(VLOOKUP(I21,Spieler1!$A$2:$D$833,2,FALSE)," ",VLOOKUP(I21,Spieler1!$A$2:$D$833,3,FALSE)))</f>
      </c>
      <c r="G21" s="105"/>
      <c r="H21" s="85">
        <v>5</v>
      </c>
      <c r="I21" s="138">
        <f>IF(M21="","",CONCATENATE(VLOOKUP(M21,Spieler1!$A$2:$D$833,2,FALSE)," ",VLOOKUP(M21,Spieler1!$A$2:$D$833,3,FALSE)))</f>
      </c>
      <c r="J21" s="139">
        <f>IF(M21="","",CONCATENATE(VLOOKUP(M21,Spieler1!$A$2:$D$833,2,FALSE)," ",VLOOKUP(M21,Spieler1!$A$2:$D$833,3,FALSE)))</f>
      </c>
      <c r="K21" s="139">
        <f>IF(N49="","",CONCATENATE(VLOOKUP(N49,Spieler1!$A$2:$D$833,2,FALSE)," ",VLOOKUP(N49,Spieler1!$A$2:$D$833,3,FALSE)))</f>
      </c>
      <c r="L21" s="139">
        <f>IF(O49="","",CONCATENATE(VLOOKUP(O49,Spieler1!$A$2:$D$833,2,FALSE)," ",VLOOKUP(O49,Spieler1!$A$2:$D$833,3,FALSE)))</f>
      </c>
      <c r="M21" s="107"/>
    </row>
    <row r="22" spans="2:13" ht="15.75" thickBot="1" thickTop="1">
      <c r="B22" s="51"/>
      <c r="C22" s="52"/>
      <c r="D22" s="52"/>
      <c r="E22" s="52"/>
      <c r="F22" s="52"/>
      <c r="G22" s="52"/>
      <c r="H22" s="51"/>
      <c r="I22" s="52"/>
      <c r="J22" s="52"/>
      <c r="K22" s="52"/>
      <c r="L22" s="52"/>
      <c r="M22" s="52"/>
    </row>
    <row r="23" spans="2:13" ht="15" thickBot="1" thickTop="1">
      <c r="B23" s="41" t="s">
        <v>28</v>
      </c>
      <c r="C23" s="42"/>
      <c r="D23" s="154" t="str">
        <f>IF(D7="bitte auswählen","wird von oben übernommen",D7)</f>
        <v>wird von oben übernommen</v>
      </c>
      <c r="E23" s="155"/>
      <c r="F23" s="155"/>
      <c r="G23" s="155"/>
      <c r="H23" s="92" t="s">
        <v>29</v>
      </c>
      <c r="I23" s="93"/>
      <c r="J23" s="154" t="str">
        <f>IF(J15="bitte auswählen","wird von oben übernommen",J15)</f>
        <v>wird von oben übernommen</v>
      </c>
      <c r="K23" s="155"/>
      <c r="L23" s="155"/>
      <c r="M23" s="156"/>
    </row>
    <row r="24" spans="2:13" ht="7.5" customHeight="1" thickTop="1">
      <c r="B24" s="47"/>
      <c r="C24" s="44"/>
      <c r="D24" s="48"/>
      <c r="E24" s="48"/>
      <c r="F24" s="48"/>
      <c r="G24" s="49"/>
      <c r="H24" s="50"/>
      <c r="I24" s="50"/>
      <c r="J24" s="48"/>
      <c r="K24" s="48"/>
      <c r="L24" s="48"/>
      <c r="M24" s="95"/>
    </row>
    <row r="25" spans="2:13" ht="15">
      <c r="B25" s="83">
        <v>1</v>
      </c>
      <c r="C25" s="140">
        <f>IF(G25="","",CONCATENATE(VLOOKUP(G25,Spieler1!$A$2:$D$833,2,FALSE)," ",VLOOKUP(G25,Spieler1!$A$2:$D$833,3,FALSE)))</f>
      </c>
      <c r="D25" s="141">
        <f>IF(G25="","",CONCATENATE(VLOOKUP(G25,Spieler1!$A$2:$D$833,2,FALSE)," ",VLOOKUP(G25,Spieler1!$A$2:$D$833,3,FALSE)))</f>
      </c>
      <c r="E25" s="141" t="e">
        <f>IF(H25="","",CONCATENATE(VLOOKUP(H25,Spieler1!$A$2:$D$833,2,FALSE)," ",VLOOKUP(H25,Spieler1!$A$2:$D$833,3,FALSE)))</f>
        <v>#N/A</v>
      </c>
      <c r="F25" s="141">
        <f>IF(I25="","",CONCATENATE(VLOOKUP(I25,Spieler1!$A$2:$D$833,2,FALSE)," ",VLOOKUP(I25,Spieler1!$A$2:$D$833,3,FALSE)))</f>
      </c>
      <c r="G25" s="104"/>
      <c r="H25" s="83">
        <v>1</v>
      </c>
      <c r="I25" s="140">
        <f>IF(M25="","",CONCATENATE(VLOOKUP(M25,Spieler1!$A$2:$D$833,2,FALSE)," ",VLOOKUP(M25,Spieler1!$A$2:$D$833,3,FALSE)))</f>
      </c>
      <c r="J25" s="141">
        <f>IF(M25="","",CONCATENATE(VLOOKUP(M25,Spieler1!$A$2:$D$833,2,FALSE)," ",VLOOKUP(M25,Spieler1!$A$2:$D$833,3,FALSE)))</f>
      </c>
      <c r="K25" s="141">
        <f>IF(N53="","",CONCATENATE(VLOOKUP(N53,Spieler1!$A$2:$D$833,2,FALSE)," ",VLOOKUP(N53,Spieler1!$A$2:$D$833,3,FALSE)))</f>
      </c>
      <c r="L25" s="141">
        <f>IF(O53="","",CONCATENATE(VLOOKUP(O53,Spieler1!$A$2:$D$833,2,FALSE)," ",VLOOKUP(O53,Spieler1!$A$2:$D$833,3,FALSE)))</f>
      </c>
      <c r="M25" s="106"/>
    </row>
    <row r="26" spans="2:13" ht="15">
      <c r="B26" s="83">
        <v>2</v>
      </c>
      <c r="C26" s="140">
        <f>IF(G26="","",CONCATENATE(VLOOKUP(G26,Spieler1!$A$2:$D$833,2,FALSE)," ",VLOOKUP(G26,Spieler1!$A$2:$D$833,3,FALSE)))</f>
      </c>
      <c r="D26" s="141">
        <f>IF(G26="","",CONCATENATE(VLOOKUP(G26,Spieler1!$A$2:$D$833,2,FALSE)," ",VLOOKUP(G26,Spieler1!$A$2:$D$833,3,FALSE)))</f>
      </c>
      <c r="E26" s="141" t="e">
        <f>IF(H26="","",CONCATENATE(VLOOKUP(H26,Spieler1!$A$2:$D$833,2,FALSE)," ",VLOOKUP(H26,Spieler1!$A$2:$D$833,3,FALSE)))</f>
        <v>#N/A</v>
      </c>
      <c r="F26" s="141">
        <f>IF(I26="","",CONCATENATE(VLOOKUP(I26,Spieler1!$A$2:$D$833,2,FALSE)," ",VLOOKUP(I26,Spieler1!$A$2:$D$833,3,FALSE)))</f>
      </c>
      <c r="G26" s="104"/>
      <c r="H26" s="83">
        <v>2</v>
      </c>
      <c r="I26" s="140">
        <f>IF(M26="","",CONCATENATE(VLOOKUP(M26,Spieler1!$A$2:$D$833,2,FALSE)," ",VLOOKUP(M26,Spieler1!$A$2:$D$833,3,FALSE)))</f>
      </c>
      <c r="J26" s="141">
        <f>IF(M26="","",CONCATENATE(VLOOKUP(M26,Spieler1!$A$2:$D$833,2,FALSE)," ",VLOOKUP(M26,Spieler1!$A$2:$D$833,3,FALSE)))</f>
      </c>
      <c r="K26" s="141">
        <f>IF(N54="","",CONCATENATE(VLOOKUP(N54,Spieler1!$A$2:$D$833,2,FALSE)," ",VLOOKUP(N54,Spieler1!$A$2:$D$833,3,FALSE)))</f>
      </c>
      <c r="L26" s="141">
        <f>IF(O54="","",CONCATENATE(VLOOKUP(O54,Spieler1!$A$2:$D$833,2,FALSE)," ",VLOOKUP(O54,Spieler1!$A$2:$D$833,3,FALSE)))</f>
      </c>
      <c r="M26" s="106"/>
    </row>
    <row r="27" spans="2:13" ht="15">
      <c r="B27" s="84">
        <v>3</v>
      </c>
      <c r="C27" s="140">
        <f>IF(G27="","",CONCATENATE(VLOOKUP(G27,Spieler1!$A$2:$D$833,2,FALSE)," ",VLOOKUP(G27,Spieler1!$A$2:$D$833,3,FALSE)))</f>
      </c>
      <c r="D27" s="141">
        <f>IF(G27="","",CONCATENATE(VLOOKUP(G27,Spieler1!$A$2:$D$833,2,FALSE)," ",VLOOKUP(G27,Spieler1!$A$2:$D$833,3,FALSE)))</f>
      </c>
      <c r="E27" s="141" t="e">
        <f>IF(H27="","",CONCATENATE(VLOOKUP(H27,Spieler1!$A$2:$D$833,2,FALSE)," ",VLOOKUP(H27,Spieler1!$A$2:$D$833,3,FALSE)))</f>
        <v>#N/A</v>
      </c>
      <c r="F27" s="141">
        <f>IF(I27="","",CONCATENATE(VLOOKUP(I27,Spieler1!$A$2:$D$833,2,FALSE)," ",VLOOKUP(I27,Spieler1!$A$2:$D$833,3,FALSE)))</f>
      </c>
      <c r="G27" s="104"/>
      <c r="H27" s="84">
        <v>3</v>
      </c>
      <c r="I27" s="140">
        <f>IF(M27="","",CONCATENATE(VLOOKUP(M27,Spieler1!$A$2:$D$833,2,FALSE)," ",VLOOKUP(M27,Spieler1!$A$2:$D$833,3,FALSE)))</f>
      </c>
      <c r="J27" s="141">
        <f>IF(M27="","",CONCATENATE(VLOOKUP(M27,Spieler1!$A$2:$D$833,2,FALSE)," ",VLOOKUP(M27,Spieler1!$A$2:$D$833,3,FALSE)))</f>
      </c>
      <c r="K27" s="141">
        <f>IF(N55="","",CONCATENATE(VLOOKUP(N55,Spieler1!$A$2:$D$833,2,FALSE)," ",VLOOKUP(N55,Spieler1!$A$2:$D$833,3,FALSE)))</f>
      </c>
      <c r="L27" s="141">
        <f>IF(O55="","",CONCATENATE(VLOOKUP(O55,Spieler1!$A$2:$D$833,2,FALSE)," ",VLOOKUP(O55,Spieler1!$A$2:$D$833,3,FALSE)))</f>
      </c>
      <c r="M27" s="106"/>
    </row>
    <row r="28" spans="2:13" ht="15">
      <c r="B28" s="84">
        <v>4</v>
      </c>
      <c r="C28" s="140">
        <f>IF(G28="","",CONCATENATE(VLOOKUP(G28,Spieler1!$A$2:$D$833,2,FALSE)," ",VLOOKUP(G28,Spieler1!$A$2:$D$833,3,FALSE)))</f>
      </c>
      <c r="D28" s="141">
        <f>IF(G28="","",CONCATENATE(VLOOKUP(G28,Spieler1!$A$2:$D$833,2,FALSE)," ",VLOOKUP(G28,Spieler1!$A$2:$D$833,3,FALSE)))</f>
      </c>
      <c r="E28" s="141" t="e">
        <f>IF(H28="","",CONCATENATE(VLOOKUP(H28,Spieler1!$A$2:$D$833,2,FALSE)," ",VLOOKUP(H28,Spieler1!$A$2:$D$833,3,FALSE)))</f>
        <v>#N/A</v>
      </c>
      <c r="F28" s="141">
        <f>IF(I28="","",CONCATENATE(VLOOKUP(I28,Spieler1!$A$2:$D$833,2,FALSE)," ",VLOOKUP(I28,Spieler1!$A$2:$D$833,3,FALSE)))</f>
      </c>
      <c r="G28" s="104"/>
      <c r="H28" s="84">
        <v>4</v>
      </c>
      <c r="I28" s="140">
        <f>IF(M28="","",CONCATENATE(VLOOKUP(M28,Spieler1!$A$2:$D$833,2,FALSE)," ",VLOOKUP(M28,Spieler1!$A$2:$D$833,3,FALSE)))</f>
      </c>
      <c r="J28" s="141">
        <f>IF(M28="","",CONCATENATE(VLOOKUP(M28,Spieler1!$A$2:$D$833,2,FALSE)," ",VLOOKUP(M28,Spieler1!$A$2:$D$833,3,FALSE)))</f>
      </c>
      <c r="K28" s="141">
        <f>IF(N56="","",CONCATENATE(VLOOKUP(N56,Spieler1!$A$2:$D$833,2,FALSE)," ",VLOOKUP(N56,Spieler1!$A$2:$D$833,3,FALSE)))</f>
      </c>
      <c r="L28" s="141">
        <f>IF(O56="","",CONCATENATE(VLOOKUP(O56,Spieler1!$A$2:$D$833,2,FALSE)," ",VLOOKUP(O56,Spieler1!$A$2:$D$833,3,FALSE)))</f>
      </c>
      <c r="M28" s="106"/>
    </row>
    <row r="29" spans="2:13" ht="15.75" thickBot="1">
      <c r="B29" s="85">
        <v>5</v>
      </c>
      <c r="C29" s="138">
        <f>IF(G29="","",CONCATENATE(VLOOKUP(G29,Spieler1!$A$2:$D$833,2,FALSE)," ",VLOOKUP(G29,Spieler1!$A$2:$D$833,3,FALSE)))</f>
      </c>
      <c r="D29" s="139">
        <f>IF(G29="","",CONCATENATE(VLOOKUP(G29,Spieler1!$A$2:$D$833,2,FALSE)," ",VLOOKUP(G29,Spieler1!$A$2:$D$833,3,FALSE)))</f>
      </c>
      <c r="E29" s="139" t="e">
        <f>IF(H29="","",CONCATENATE(VLOOKUP(H29,Spieler1!$A$2:$D$833,2,FALSE)," ",VLOOKUP(H29,Spieler1!$A$2:$D$833,3,FALSE)))</f>
        <v>#N/A</v>
      </c>
      <c r="F29" s="139">
        <f>IF(I29="","",CONCATENATE(VLOOKUP(I29,Spieler1!$A$2:$D$833,2,FALSE)," ",VLOOKUP(I29,Spieler1!$A$2:$D$833,3,FALSE)))</f>
      </c>
      <c r="G29" s="105"/>
      <c r="H29" s="85">
        <v>5</v>
      </c>
      <c r="I29" s="138">
        <f>IF(M29="","",CONCATENATE(VLOOKUP(M29,Spieler1!$A$2:$D$833,2,FALSE)," ",VLOOKUP(M29,Spieler1!$A$2:$D$833,3,FALSE)))</f>
      </c>
      <c r="J29" s="139">
        <f>IF(M29="","",CONCATENATE(VLOOKUP(M29,Spieler1!$A$2:$D$833,2,FALSE)," ",VLOOKUP(M29,Spieler1!$A$2:$D$833,3,FALSE)))</f>
      </c>
      <c r="K29" s="139">
        <f>IF(N57="","",CONCATENATE(VLOOKUP(N57,Spieler1!$A$2:$D$833,2,FALSE)," ",VLOOKUP(N57,Spieler1!$A$2:$D$833,3,FALSE)))</f>
      </c>
      <c r="L29" s="139">
        <f>IF(O57="","",CONCATENATE(VLOOKUP(O57,Spieler1!$A$2:$D$833,2,FALSE)," ",VLOOKUP(O57,Spieler1!$A$2:$D$833,3,FALSE)))</f>
      </c>
      <c r="M29" s="107"/>
    </row>
    <row r="30" ht="14.25" thickBot="1" thickTop="1"/>
    <row r="31" spans="2:13" ht="15" thickBot="1" thickTop="1">
      <c r="B31" s="41" t="s">
        <v>28</v>
      </c>
      <c r="C31" s="42"/>
      <c r="D31" s="154" t="str">
        <f>IF(D15="bitte auswählen","wird von oben übernommen",D15)</f>
        <v>wird von oben übernommen</v>
      </c>
      <c r="E31" s="155"/>
      <c r="F31" s="155"/>
      <c r="G31" s="155"/>
      <c r="H31" s="92" t="s">
        <v>29</v>
      </c>
      <c r="I31" s="93"/>
      <c r="J31" s="154" t="str">
        <f>IF(J7="bitte auswählen","wird von oben übernommen",J7)</f>
        <v>wird von oben übernommen</v>
      </c>
      <c r="K31" s="155"/>
      <c r="L31" s="155"/>
      <c r="M31" s="156"/>
    </row>
    <row r="32" spans="2:13" ht="7.5" customHeight="1" thickTop="1">
      <c r="B32" s="47"/>
      <c r="C32" s="44"/>
      <c r="D32" s="48"/>
      <c r="E32" s="48"/>
      <c r="F32" s="48"/>
      <c r="G32" s="49"/>
      <c r="H32" s="50"/>
      <c r="I32" s="50"/>
      <c r="J32" s="48"/>
      <c r="K32" s="48"/>
      <c r="L32" s="48"/>
      <c r="M32" s="95"/>
    </row>
    <row r="33" spans="2:13" ht="13.5" customHeight="1">
      <c r="B33" s="83">
        <v>1</v>
      </c>
      <c r="C33" s="140">
        <f>IF(G33="","",CONCATENATE(VLOOKUP(G33,Spieler1!$A$2:$D$833,2,FALSE)," ",VLOOKUP(G33,Spieler1!$A$2:$D$833,3,FALSE)))</f>
      </c>
      <c r="D33" s="141">
        <f>IF(G33="","",CONCATENATE(VLOOKUP(G33,Spieler1!$A$2:$D$833,2,FALSE)," ",VLOOKUP(G33,Spieler1!$A$2:$D$833,3,FALSE)))</f>
      </c>
      <c r="E33" s="141" t="e">
        <f>IF(H33="","",CONCATENATE(VLOOKUP(H33,Spieler1!$A$2:$D$833,2,FALSE)," ",VLOOKUP(H33,Spieler1!$A$2:$D$833,3,FALSE)))</f>
        <v>#N/A</v>
      </c>
      <c r="F33" s="141">
        <f>IF(I33="","",CONCATENATE(VLOOKUP(I33,Spieler1!$A$2:$D$833,2,FALSE)," ",VLOOKUP(I33,Spieler1!$A$2:$D$833,3,FALSE)))</f>
      </c>
      <c r="G33" s="106"/>
      <c r="H33" s="83">
        <v>1</v>
      </c>
      <c r="I33" s="140">
        <f>IF(M33="","",CONCATENATE(VLOOKUP(M33,Spieler1!$A$2:$D$833,2,FALSE)," ",VLOOKUP(M33,Spieler1!$A$2:$D$833,3,FALSE)))</f>
      </c>
      <c r="J33" s="141">
        <f>IF(M33="","",CONCATENATE(VLOOKUP(M33,Spieler1!$A$2:$D$833,2,FALSE)," ",VLOOKUP(M33,Spieler1!$A$2:$D$833,3,FALSE)))</f>
      </c>
      <c r="K33" s="141">
        <f>IF(N61="","",CONCATENATE(VLOOKUP(N61,Spieler1!$A$2:$D$833,2,FALSE)," ",VLOOKUP(N61,Spieler1!$A$2:$D$833,3,FALSE)))</f>
      </c>
      <c r="L33" s="141">
        <f>IF(O61="","",CONCATENATE(VLOOKUP(O61,Spieler1!$A$2:$D$833,2,FALSE)," ",VLOOKUP(O61,Spieler1!$A$2:$D$833,3,FALSE)))</f>
      </c>
      <c r="M33" s="106"/>
    </row>
    <row r="34" spans="2:13" ht="15">
      <c r="B34" s="83">
        <v>2</v>
      </c>
      <c r="C34" s="140">
        <f>IF(G34="","",CONCATENATE(VLOOKUP(G34,Spieler1!$A$2:$D$833,2,FALSE)," ",VLOOKUP(G34,Spieler1!$A$2:$D$833,3,FALSE)))</f>
      </c>
      <c r="D34" s="141">
        <f>IF(G34="","",CONCATENATE(VLOOKUP(G34,Spieler1!$A$2:$D$833,2,FALSE)," ",VLOOKUP(G34,Spieler1!$A$2:$D$833,3,FALSE)))</f>
      </c>
      <c r="E34" s="141" t="e">
        <f>IF(H34="","",CONCATENATE(VLOOKUP(H34,Spieler1!$A$2:$D$833,2,FALSE)," ",VLOOKUP(H34,Spieler1!$A$2:$D$833,3,FALSE)))</f>
        <v>#N/A</v>
      </c>
      <c r="F34" s="141">
        <f>IF(I34="","",CONCATENATE(VLOOKUP(I34,Spieler1!$A$2:$D$833,2,FALSE)," ",VLOOKUP(I34,Spieler1!$A$2:$D$833,3,FALSE)))</f>
      </c>
      <c r="G34" s="106"/>
      <c r="H34" s="83">
        <v>2</v>
      </c>
      <c r="I34" s="140">
        <f>IF(M34="","",CONCATENATE(VLOOKUP(M34,Spieler1!$A$2:$D$833,2,FALSE)," ",VLOOKUP(M34,Spieler1!$A$2:$D$833,3,FALSE)))</f>
      </c>
      <c r="J34" s="141">
        <f>IF(M34="","",CONCATENATE(VLOOKUP(M34,Spieler1!$A$2:$D$833,2,FALSE)," ",VLOOKUP(M34,Spieler1!$A$2:$D$833,3,FALSE)))</f>
      </c>
      <c r="K34" s="141">
        <f>IF(N62="","",CONCATENATE(VLOOKUP(N62,Spieler1!$A$2:$D$833,2,FALSE)," ",VLOOKUP(N62,Spieler1!$A$2:$D$833,3,FALSE)))</f>
      </c>
      <c r="L34" s="141">
        <f>IF(O62="","",CONCATENATE(VLOOKUP(O62,Spieler1!$A$2:$D$833,2,FALSE)," ",VLOOKUP(O62,Spieler1!$A$2:$D$833,3,FALSE)))</f>
      </c>
      <c r="M34" s="106"/>
    </row>
    <row r="35" spans="2:13" ht="15">
      <c r="B35" s="84">
        <v>3</v>
      </c>
      <c r="C35" s="140">
        <f>IF(G35="","",CONCATENATE(VLOOKUP(G35,Spieler1!$A$2:$D$833,2,FALSE)," ",VLOOKUP(G35,Spieler1!$A$2:$D$833,3,FALSE)))</f>
      </c>
      <c r="D35" s="141">
        <f>IF(G35="","",CONCATENATE(VLOOKUP(G35,Spieler1!$A$2:$D$833,2,FALSE)," ",VLOOKUP(G35,Spieler1!$A$2:$D$833,3,FALSE)))</f>
      </c>
      <c r="E35" s="141" t="e">
        <f>IF(H35="","",CONCATENATE(VLOOKUP(H35,Spieler1!$A$2:$D$833,2,FALSE)," ",VLOOKUP(H35,Spieler1!$A$2:$D$833,3,FALSE)))</f>
        <v>#N/A</v>
      </c>
      <c r="F35" s="141">
        <f>IF(I35="","",CONCATENATE(VLOOKUP(I35,Spieler1!$A$2:$D$833,2,FALSE)," ",VLOOKUP(I35,Spieler1!$A$2:$D$833,3,FALSE)))</f>
      </c>
      <c r="G35" s="106"/>
      <c r="H35" s="84">
        <v>3</v>
      </c>
      <c r="I35" s="140">
        <f>IF(M35="","",CONCATENATE(VLOOKUP(M35,Spieler1!$A$2:$D$833,2,FALSE)," ",VLOOKUP(M35,Spieler1!$A$2:$D$833,3,FALSE)))</f>
      </c>
      <c r="J35" s="141">
        <f>IF(M35="","",CONCATENATE(VLOOKUP(M35,Spieler1!$A$2:$D$833,2,FALSE)," ",VLOOKUP(M35,Spieler1!$A$2:$D$833,3,FALSE)))</f>
      </c>
      <c r="K35" s="141">
        <f>IF(N63="","",CONCATENATE(VLOOKUP(N63,Spieler1!$A$2:$D$833,2,FALSE)," ",VLOOKUP(N63,Spieler1!$A$2:$D$833,3,FALSE)))</f>
      </c>
      <c r="L35" s="141">
        <f>IF(O63="","",CONCATENATE(VLOOKUP(O63,Spieler1!$A$2:$D$833,2,FALSE)," ",VLOOKUP(O63,Spieler1!$A$2:$D$833,3,FALSE)))</f>
      </c>
      <c r="M35" s="106"/>
    </row>
    <row r="36" spans="2:13" ht="15">
      <c r="B36" s="84">
        <v>4</v>
      </c>
      <c r="C36" s="140">
        <f>IF(G36="","",CONCATENATE(VLOOKUP(G36,Spieler1!$A$2:$D$833,2,FALSE)," ",VLOOKUP(G36,Spieler1!$A$2:$D$833,3,FALSE)))</f>
      </c>
      <c r="D36" s="141">
        <f>IF(G36="","",CONCATENATE(VLOOKUP(G36,Spieler1!$A$2:$D$833,2,FALSE)," ",VLOOKUP(G36,Spieler1!$A$2:$D$833,3,FALSE)))</f>
      </c>
      <c r="E36" s="141" t="e">
        <f>IF(H36="","",CONCATENATE(VLOOKUP(H36,Spieler1!$A$2:$D$833,2,FALSE)," ",VLOOKUP(H36,Spieler1!$A$2:$D$833,3,FALSE)))</f>
        <v>#N/A</v>
      </c>
      <c r="F36" s="141">
        <f>IF(I36="","",CONCATENATE(VLOOKUP(I36,Spieler1!$A$2:$D$833,2,FALSE)," ",VLOOKUP(I36,Spieler1!$A$2:$D$833,3,FALSE)))</f>
      </c>
      <c r="G36" s="106"/>
      <c r="H36" s="84">
        <v>4</v>
      </c>
      <c r="I36" s="140">
        <f>IF(M36="","",CONCATENATE(VLOOKUP(M36,Spieler1!$A$2:$D$833,2,FALSE)," ",VLOOKUP(M36,Spieler1!$A$2:$D$833,3,FALSE)))</f>
      </c>
      <c r="J36" s="141">
        <f>IF(M36="","",CONCATENATE(VLOOKUP(M36,Spieler1!$A$2:$D$833,2,FALSE)," ",VLOOKUP(M36,Spieler1!$A$2:$D$833,3,FALSE)))</f>
      </c>
      <c r="K36" s="141">
        <f>IF(N64="","",CONCATENATE(VLOOKUP(N64,Spieler1!$A$2:$D$833,2,FALSE)," ",VLOOKUP(N64,Spieler1!$A$2:$D$833,3,FALSE)))</f>
      </c>
      <c r="L36" s="141">
        <f>IF(O64="","",CONCATENATE(VLOOKUP(O64,Spieler1!$A$2:$D$833,2,FALSE)," ",VLOOKUP(O64,Spieler1!$A$2:$D$833,3,FALSE)))</f>
      </c>
      <c r="M36" s="106"/>
    </row>
    <row r="37" spans="2:13" ht="15.75" thickBot="1">
      <c r="B37" s="85">
        <v>5</v>
      </c>
      <c r="C37" s="138">
        <f>IF(G37="","",CONCATENATE(VLOOKUP(G37,Spieler1!$A$2:$D$833,2,FALSE)," ",VLOOKUP(G37,Spieler1!$A$2:$D$833,3,FALSE)))</f>
      </c>
      <c r="D37" s="139">
        <f>IF(G37="","",CONCATENATE(VLOOKUP(G37,Spieler1!$A$2:$D$833,2,FALSE)," ",VLOOKUP(G37,Spieler1!$A$2:$D$833,3,FALSE)))</f>
      </c>
      <c r="E37" s="139" t="e">
        <f>IF(H37="","",CONCATENATE(VLOOKUP(H37,Spieler1!$A$2:$D$833,2,FALSE)," ",VLOOKUP(H37,Spieler1!$A$2:$D$833,3,FALSE)))</f>
        <v>#N/A</v>
      </c>
      <c r="F37" s="139">
        <f>IF(I37="","",CONCATENATE(VLOOKUP(I37,Spieler1!$A$2:$D$833,2,FALSE)," ",VLOOKUP(I37,Spieler1!$A$2:$D$833,3,FALSE)))</f>
      </c>
      <c r="G37" s="105"/>
      <c r="H37" s="85">
        <v>5</v>
      </c>
      <c r="I37" s="138">
        <f>IF(M37="","",CONCATENATE(VLOOKUP(M37,Spieler1!$A$2:$D$833,2,FALSE)," ",VLOOKUP(M37,Spieler1!$A$2:$D$833,3,FALSE)))</f>
      </c>
      <c r="J37" s="139">
        <f>IF(M37="","",CONCATENATE(VLOOKUP(M37,Spieler1!$A$2:$D$833,2,FALSE)," ",VLOOKUP(M37,Spieler1!$A$2:$D$833,3,FALSE)))</f>
      </c>
      <c r="K37" s="139">
        <f>IF(N65="","",CONCATENATE(VLOOKUP(N65,Spieler1!$A$2:$D$833,2,FALSE)," ",VLOOKUP(N65,Spieler1!$A$2:$D$833,3,FALSE)))</f>
      </c>
      <c r="L37" s="139">
        <f>IF(O65="","",CONCATENATE(VLOOKUP(O65,Spieler1!$A$2:$D$833,2,FALSE)," ",VLOOKUP(O65,Spieler1!$A$2:$D$833,3,FALSE)))</f>
      </c>
      <c r="M37" s="107"/>
    </row>
    <row r="38" ht="13.5" thickTop="1"/>
  </sheetData>
  <sheetProtection/>
  <mergeCells count="60">
    <mergeCell ref="C37:F37"/>
    <mergeCell ref="I37:L37"/>
    <mergeCell ref="C33:F33"/>
    <mergeCell ref="I33:L33"/>
    <mergeCell ref="C34:F34"/>
    <mergeCell ref="I34:L34"/>
    <mergeCell ref="C35:F35"/>
    <mergeCell ref="I35:L35"/>
    <mergeCell ref="C29:F29"/>
    <mergeCell ref="I29:L29"/>
    <mergeCell ref="D31:G31"/>
    <mergeCell ref="J31:M31"/>
    <mergeCell ref="C36:F36"/>
    <mergeCell ref="I36:L36"/>
    <mergeCell ref="C26:F26"/>
    <mergeCell ref="I26:L26"/>
    <mergeCell ref="C27:F27"/>
    <mergeCell ref="I27:L27"/>
    <mergeCell ref="C28:F28"/>
    <mergeCell ref="I28:L28"/>
    <mergeCell ref="C21:F21"/>
    <mergeCell ref="I21:L21"/>
    <mergeCell ref="D23:G23"/>
    <mergeCell ref="J23:M23"/>
    <mergeCell ref="C25:F25"/>
    <mergeCell ref="I25:L25"/>
    <mergeCell ref="C18:F18"/>
    <mergeCell ref="I18:L18"/>
    <mergeCell ref="C19:F19"/>
    <mergeCell ref="I19:L19"/>
    <mergeCell ref="C20:F20"/>
    <mergeCell ref="I20:L20"/>
    <mergeCell ref="C13:F13"/>
    <mergeCell ref="I13:L13"/>
    <mergeCell ref="D15:G15"/>
    <mergeCell ref="J15:M15"/>
    <mergeCell ref="C17:F17"/>
    <mergeCell ref="I17:L17"/>
    <mergeCell ref="C10:F10"/>
    <mergeCell ref="I10:L10"/>
    <mergeCell ref="C11:F11"/>
    <mergeCell ref="I11:L11"/>
    <mergeCell ref="C12:F12"/>
    <mergeCell ref="I12:L12"/>
    <mergeCell ref="C5:D5"/>
    <mergeCell ref="E5:F5"/>
    <mergeCell ref="C6:F6"/>
    <mergeCell ref="D7:G7"/>
    <mergeCell ref="J7:M7"/>
    <mergeCell ref="C9:F9"/>
    <mergeCell ref="I9:L9"/>
    <mergeCell ref="C4:D4"/>
    <mergeCell ref="J4:K4"/>
    <mergeCell ref="G4:H4"/>
    <mergeCell ref="D1:E1"/>
    <mergeCell ref="F1:J1"/>
    <mergeCell ref="C2:D2"/>
    <mergeCell ref="F2:J2"/>
    <mergeCell ref="K1:M1"/>
    <mergeCell ref="K2:M2"/>
  </mergeCells>
  <dataValidations count="1">
    <dataValidation type="textLength" allowBlank="1" showInputMessage="1" showErrorMessage="1" error="bitte Spielernummer eintragen" sqref="C9:F13 I9:L13 C17:F21 I17:L21 C25:F29 I25:L29 C33:F37 I33:L37">
      <formula1>100</formula1>
      <formula2>100</formula2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7" r:id="rId3"/>
  <ignoredErrors>
    <ignoredError sqref="C14:M14 C16:M16 C15 E15:I15 C9:F13 H9:L13 C22:M22 C17:F20 H17:L20 C30:M30 C25:F29 H29:M29 H25:L28 C38:L38 C33:F37 H33:L37 K15:M15 C24:M24 C23 H23:I23 C32:M32 C31 H31:I31 C21:L21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BY43"/>
  <sheetViews>
    <sheetView showGridLines="0" zoomScale="86" zoomScaleNormal="86" zoomScalePageLayoutView="0" workbookViewId="0" topLeftCell="A1">
      <selection activeCell="A3" sqref="A3:B3"/>
    </sheetView>
  </sheetViews>
  <sheetFormatPr defaultColWidth="10.00390625" defaultRowHeight="15"/>
  <cols>
    <col min="1" max="1" width="2.28125" style="4" customWidth="1"/>
    <col min="2" max="2" width="31.421875" style="4" customWidth="1"/>
    <col min="3" max="74" width="2.00390625" style="4" customWidth="1"/>
    <col min="75" max="75" width="10.00390625" style="4" customWidth="1"/>
    <col min="76" max="76" width="0" style="4" hidden="1" customWidth="1"/>
    <col min="77" max="16384" width="10.00390625" style="4" customWidth="1"/>
  </cols>
  <sheetData>
    <row r="1" spans="1:52" ht="25.5" customHeight="1">
      <c r="A1" s="3" t="s">
        <v>7</v>
      </c>
      <c r="AZ1" s="3" t="s">
        <v>8</v>
      </c>
    </row>
    <row r="2" spans="44:76" ht="9.75" customHeight="1">
      <c r="AR2" s="5" t="s">
        <v>9</v>
      </c>
      <c r="AS2" s="6"/>
      <c r="AT2" s="6"/>
      <c r="AU2" s="6"/>
      <c r="AV2" s="6"/>
      <c r="AW2" s="7"/>
      <c r="BX2" s="4" t="s">
        <v>891</v>
      </c>
    </row>
    <row r="3" spans="1:76" ht="19.5" customHeight="1">
      <c r="A3" s="244" t="str">
        <f>INDEX(4er!$A$1:$I$30,MATCH($Q$4,4er!$A$1:$A$30,),MATCH(BX2,4er!$A$1:$I$1,))</f>
        <v>bitte auswählen</v>
      </c>
      <c r="B3" s="245" t="e">
        <f>INDEX(3er!$A$1:$I$26,MATCH($O$2,3er!$A$1:$A$26,),MATCH(#REF!,3er!$A$1:$I$1,))</f>
        <v>#N/A</v>
      </c>
      <c r="C3" s="200"/>
      <c r="D3" s="201"/>
      <c r="E3" s="204" t="str">
        <f>INDEX(4er!$A$1:$I$30,MATCH($Q$4,4er!$A$1:$A$30,),MATCH(BX4,4er!$A$1:$I$1,))</f>
        <v>bitte auswählen</v>
      </c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197"/>
      <c r="AJ3" s="8" t="s">
        <v>10</v>
      </c>
      <c r="AK3" s="9"/>
      <c r="AL3" s="9"/>
      <c r="AM3" s="187"/>
      <c r="AN3" s="188"/>
      <c r="AO3" s="10" t="s">
        <v>11</v>
      </c>
      <c r="AP3" s="188"/>
      <c r="AQ3" s="189"/>
      <c r="AR3" s="11"/>
      <c r="AS3" s="11"/>
      <c r="AT3" s="11"/>
      <c r="AU3" s="11"/>
      <c r="AV3" s="11"/>
      <c r="AW3" s="12"/>
      <c r="AZ3" s="206" t="str">
        <f>'Aufstellung 4er'!J4</f>
        <v>bitte auswählen</v>
      </c>
      <c r="BA3" s="207"/>
      <c r="BB3" s="207"/>
      <c r="BC3" s="207"/>
      <c r="BD3" s="207"/>
      <c r="BE3" s="207"/>
      <c r="BF3" s="207"/>
      <c r="BG3" s="207"/>
      <c r="BH3" s="207"/>
      <c r="BI3" s="12"/>
      <c r="BJ3" s="33"/>
      <c r="BX3" s="12" t="s">
        <v>892</v>
      </c>
    </row>
    <row r="4" spans="1:76" ht="19.5" customHeight="1">
      <c r="A4" s="15" t="s">
        <v>12</v>
      </c>
      <c r="C4" s="202" t="str">
        <f>INDEX(4er!$A$1:$I$30,MATCH($Q$4,4er!$A$1:$A$30,),MATCH(BX6,4er!$A$1:$I$1,))</f>
        <v>Pos.2</v>
      </c>
      <c r="D4" s="202" t="e">
        <f>INDEX(3er!$A$1:$I$26,MATCH($O$2,3er!$A$1:$A$26,),MATCH(#REF!,3er!$A$1:$I$1,))</f>
        <v>#N/A</v>
      </c>
      <c r="E4" s="203" t="e">
        <f>INDEX(3er!$A$1:$I$26,MATCH($Q$4,3er!$A$1:$A$26,),MATCH(BS3,3er!$A$1:$I$1,))</f>
        <v>#N/A</v>
      </c>
      <c r="F4" s="203" t="e">
        <f>INDEX(3er!$A$1:$I$26,MATCH($O$2,3er!$A$1:$A$26,),MATCH(#REF!,3er!$A$1:$I$1,))</f>
        <v>#N/A</v>
      </c>
      <c r="O4" s="30"/>
      <c r="P4" s="102" t="s">
        <v>931</v>
      </c>
      <c r="Q4" s="182">
        <v>8</v>
      </c>
      <c r="R4" s="182"/>
      <c r="T4" s="4" t="s">
        <v>13</v>
      </c>
      <c r="AJ4" s="8" t="s">
        <v>14</v>
      </c>
      <c r="AK4" s="9"/>
      <c r="AL4" s="9"/>
      <c r="AM4" s="187"/>
      <c r="AN4" s="188"/>
      <c r="AO4" s="10" t="s">
        <v>11</v>
      </c>
      <c r="AP4" s="188"/>
      <c r="AQ4" s="189"/>
      <c r="AR4" s="11"/>
      <c r="AS4" s="11"/>
      <c r="AT4" s="11"/>
      <c r="AU4" s="11"/>
      <c r="AV4" s="11"/>
      <c r="AW4" s="12"/>
      <c r="AZ4" s="14" t="str">
        <f>'Aufstellung 4er'!C2</f>
        <v>Saison 2019 - 2020</v>
      </c>
      <c r="BA4" s="15"/>
      <c r="BB4" s="15"/>
      <c r="BC4" s="15"/>
      <c r="BD4" s="15"/>
      <c r="BE4" s="15"/>
      <c r="BF4" s="15"/>
      <c r="BG4" s="16"/>
      <c r="BI4" s="17"/>
      <c r="BJ4" s="33"/>
      <c r="BX4" s="17" t="s">
        <v>890</v>
      </c>
    </row>
    <row r="5" spans="1:76" ht="19.5" customHeight="1">
      <c r="A5" s="18" t="s">
        <v>15</v>
      </c>
      <c r="B5" s="136">
        <f>INDEX(4er!$A$1:$I$30,MATCH($Q$4,4er!$A$1:$A$30,),MATCH(BX3,4er!$A$1:$I$1,))</f>
      </c>
      <c r="C5" s="19" t="s">
        <v>16</v>
      </c>
      <c r="D5" s="204">
        <f>INDEX(4er!$A$1:$I$30,MATCH($Q$4,4er!$A$1:$A$30,),MATCH(BX5,4er!$A$1:$I$1,))</f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197"/>
      <c r="S5" s="193"/>
      <c r="T5" s="194"/>
      <c r="U5" s="194"/>
      <c r="V5" s="21" t="s">
        <v>11</v>
      </c>
      <c r="W5" s="194"/>
      <c r="X5" s="194"/>
      <c r="Y5" s="195"/>
      <c r="AJ5" s="8" t="s">
        <v>17</v>
      </c>
      <c r="AK5" s="9"/>
      <c r="AL5" s="9"/>
      <c r="AM5" s="187"/>
      <c r="AN5" s="188"/>
      <c r="AO5" s="10" t="s">
        <v>11</v>
      </c>
      <c r="AP5" s="188"/>
      <c r="AQ5" s="189"/>
      <c r="AR5" s="11"/>
      <c r="AS5" s="11"/>
      <c r="AT5" s="11"/>
      <c r="AU5" s="11"/>
      <c r="AV5" s="11"/>
      <c r="AW5" s="12"/>
      <c r="AZ5" s="181" t="str">
        <f>'Aufstellung 4er'!E4</f>
        <v>1.</v>
      </c>
      <c r="BA5" s="182"/>
      <c r="BB5" s="203" t="s">
        <v>18</v>
      </c>
      <c r="BC5" s="203"/>
      <c r="BD5" s="203"/>
      <c r="BE5" s="203"/>
      <c r="BF5" s="203"/>
      <c r="BG5" s="203"/>
      <c r="BH5" s="203"/>
      <c r="BI5" s="97"/>
      <c r="BJ5" s="33"/>
      <c r="BX5" s="97" t="s">
        <v>893</v>
      </c>
    </row>
    <row r="6" spans="1:76" ht="19.5" customHeight="1">
      <c r="A6" s="13" t="s">
        <v>19</v>
      </c>
      <c r="C6" s="22" t="s">
        <v>20</v>
      </c>
      <c r="D6" s="22"/>
      <c r="E6" s="22"/>
      <c r="F6" s="22"/>
      <c r="G6" s="22" t="s">
        <v>21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AJ6" s="23" t="s">
        <v>22</v>
      </c>
      <c r="AK6" s="24"/>
      <c r="AL6" s="24"/>
      <c r="AM6" s="187"/>
      <c r="AN6" s="188"/>
      <c r="AO6" s="10" t="s">
        <v>11</v>
      </c>
      <c r="AP6" s="188"/>
      <c r="AQ6" s="189"/>
      <c r="AR6" s="25"/>
      <c r="AS6" s="25"/>
      <c r="AT6" s="25"/>
      <c r="AU6" s="25"/>
      <c r="AV6" s="25"/>
      <c r="AW6" s="20"/>
      <c r="BX6" s="4" t="s">
        <v>894</v>
      </c>
    </row>
    <row r="7" spans="1:76" ht="19.5" customHeight="1">
      <c r="A7" s="198">
        <f>'Aufstellung 4er'!D1</f>
        <v>44393</v>
      </c>
      <c r="B7" s="199"/>
      <c r="C7" s="190"/>
      <c r="D7" s="191"/>
      <c r="E7" s="191"/>
      <c r="F7" s="192"/>
      <c r="G7" s="193">
        <f>INDEX(4er!$A$1:$I$30,MATCH($Q$4,4er!$A$1:$A$30,),MATCH(BX7,4er!$A$1:$I$1,))</f>
      </c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5"/>
      <c r="AJ7" s="23" t="s">
        <v>23</v>
      </c>
      <c r="AK7" s="24"/>
      <c r="AL7" s="24"/>
      <c r="AM7" s="187"/>
      <c r="AN7" s="188"/>
      <c r="AO7" s="21" t="s">
        <v>11</v>
      </c>
      <c r="AP7" s="188"/>
      <c r="AQ7" s="189"/>
      <c r="AR7" s="25"/>
      <c r="AS7" s="25"/>
      <c r="AT7" s="25"/>
      <c r="AU7" s="25"/>
      <c r="AV7" s="25"/>
      <c r="AW7" s="20"/>
      <c r="BX7" s="4" t="s">
        <v>895</v>
      </c>
    </row>
    <row r="8" spans="1:38" ht="19.5" customHeight="1">
      <c r="A8" s="27"/>
      <c r="B8" s="27"/>
      <c r="C8" s="28"/>
      <c r="D8" s="28"/>
      <c r="E8" s="28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AJ8" s="30"/>
      <c r="AK8" s="30"/>
      <c r="AL8" s="30"/>
    </row>
    <row r="9" spans="3:74" ht="9.75" customHeight="1"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</row>
    <row r="10" spans="2:77" ht="9.75" customHeight="1">
      <c r="B10" s="32"/>
      <c r="C10" s="179"/>
      <c r="D10" s="180"/>
      <c r="E10" s="179"/>
      <c r="F10" s="180"/>
      <c r="G10" s="179"/>
      <c r="H10" s="180"/>
      <c r="I10" s="179"/>
      <c r="J10" s="180"/>
      <c r="K10" s="179"/>
      <c r="L10" s="180"/>
      <c r="M10" s="179"/>
      <c r="N10" s="180"/>
      <c r="O10" s="179"/>
      <c r="P10" s="180"/>
      <c r="Q10" s="179"/>
      <c r="R10" s="180"/>
      <c r="S10" s="179"/>
      <c r="T10" s="180"/>
      <c r="U10" s="179"/>
      <c r="V10" s="180"/>
      <c r="W10" s="179"/>
      <c r="X10" s="180"/>
      <c r="Y10" s="179"/>
      <c r="Z10" s="180"/>
      <c r="AA10" s="179"/>
      <c r="AB10" s="180"/>
      <c r="AC10" s="179"/>
      <c r="AD10" s="180"/>
      <c r="AE10" s="179"/>
      <c r="AF10" s="180"/>
      <c r="AG10" s="179"/>
      <c r="AH10" s="180"/>
      <c r="AI10" s="179"/>
      <c r="AJ10" s="180"/>
      <c r="AK10" s="179"/>
      <c r="AL10" s="180"/>
      <c r="AM10" s="179"/>
      <c r="AN10" s="180"/>
      <c r="AO10" s="179"/>
      <c r="AP10" s="180"/>
      <c r="AQ10" s="179"/>
      <c r="AR10" s="180"/>
      <c r="AS10" s="179"/>
      <c r="AT10" s="180"/>
      <c r="AU10" s="179"/>
      <c r="AV10" s="180"/>
      <c r="AW10" s="179"/>
      <c r="AX10" s="180"/>
      <c r="AY10" s="179"/>
      <c r="AZ10" s="180"/>
      <c r="BA10" s="179"/>
      <c r="BB10" s="180"/>
      <c r="BC10" s="179"/>
      <c r="BD10" s="180"/>
      <c r="BE10" s="179"/>
      <c r="BF10" s="180"/>
      <c r="BG10" s="179"/>
      <c r="BH10" s="180"/>
      <c r="BI10" s="179"/>
      <c r="BJ10" s="180"/>
      <c r="BK10" s="179"/>
      <c r="BL10" s="180"/>
      <c r="BM10" s="179"/>
      <c r="BN10" s="180"/>
      <c r="BO10" s="179"/>
      <c r="BP10" s="180"/>
      <c r="BQ10" s="179"/>
      <c r="BR10" s="180"/>
      <c r="BS10" s="179"/>
      <c r="BT10" s="180"/>
      <c r="BU10" s="179"/>
      <c r="BV10" s="180"/>
      <c r="BW10" s="69" t="s">
        <v>24</v>
      </c>
      <c r="BX10" s="26"/>
      <c r="BY10" s="26"/>
    </row>
    <row r="11" spans="1:77" ht="20.25" customHeight="1">
      <c r="A11" s="185" t="s">
        <v>15</v>
      </c>
      <c r="B11" s="183">
        <f>+B5</f>
      </c>
      <c r="C11" s="177"/>
      <c r="D11" s="178"/>
      <c r="E11" s="177"/>
      <c r="F11" s="178"/>
      <c r="G11" s="177"/>
      <c r="H11" s="178"/>
      <c r="I11" s="177"/>
      <c r="J11" s="178"/>
      <c r="K11" s="177"/>
      <c r="L11" s="178"/>
      <c r="M11" s="177"/>
      <c r="N11" s="178"/>
      <c r="O11" s="177"/>
      <c r="P11" s="178"/>
      <c r="Q11" s="177"/>
      <c r="R11" s="178"/>
      <c r="S11" s="177"/>
      <c r="T11" s="178"/>
      <c r="U11" s="177"/>
      <c r="V11" s="178"/>
      <c r="W11" s="177"/>
      <c r="X11" s="178"/>
      <c r="Y11" s="177"/>
      <c r="Z11" s="178"/>
      <c r="AA11" s="177"/>
      <c r="AB11" s="178"/>
      <c r="AC11" s="177"/>
      <c r="AD11" s="178"/>
      <c r="AE11" s="177"/>
      <c r="AF11" s="178"/>
      <c r="AG11" s="177"/>
      <c r="AH11" s="178"/>
      <c r="AI11" s="177"/>
      <c r="AJ11" s="178"/>
      <c r="AK11" s="177"/>
      <c r="AL11" s="178"/>
      <c r="AM11" s="177"/>
      <c r="AN11" s="178"/>
      <c r="AO11" s="177"/>
      <c r="AP11" s="178"/>
      <c r="AQ11" s="177"/>
      <c r="AR11" s="178"/>
      <c r="AS11" s="177"/>
      <c r="AT11" s="178"/>
      <c r="AU11" s="177"/>
      <c r="AV11" s="178"/>
      <c r="AW11" s="177"/>
      <c r="AX11" s="178"/>
      <c r="AY11" s="177"/>
      <c r="AZ11" s="178"/>
      <c r="BA11" s="177"/>
      <c r="BB11" s="178"/>
      <c r="BC11" s="177"/>
      <c r="BD11" s="178"/>
      <c r="BE11" s="177"/>
      <c r="BF11" s="178"/>
      <c r="BG11" s="177"/>
      <c r="BH11" s="178"/>
      <c r="BI11" s="177"/>
      <c r="BJ11" s="178"/>
      <c r="BK11" s="177"/>
      <c r="BL11" s="178"/>
      <c r="BM11" s="177"/>
      <c r="BN11" s="178"/>
      <c r="BO11" s="177"/>
      <c r="BP11" s="178"/>
      <c r="BQ11" s="177"/>
      <c r="BR11" s="178"/>
      <c r="BS11" s="177"/>
      <c r="BT11" s="178"/>
      <c r="BU11" s="177"/>
      <c r="BV11" s="178"/>
      <c r="BW11" s="70" t="s">
        <v>900</v>
      </c>
      <c r="BX11" s="108"/>
      <c r="BY11" s="108"/>
    </row>
    <row r="12" spans="1:76" ht="19.5" customHeight="1">
      <c r="A12" s="186"/>
      <c r="B12" s="184"/>
      <c r="C12" s="175"/>
      <c r="D12" s="176"/>
      <c r="E12" s="175"/>
      <c r="F12" s="176"/>
      <c r="G12" s="175"/>
      <c r="H12" s="176"/>
      <c r="I12" s="175"/>
      <c r="J12" s="176"/>
      <c r="K12" s="175"/>
      <c r="L12" s="176"/>
      <c r="M12" s="175"/>
      <c r="N12" s="176"/>
      <c r="O12" s="175"/>
      <c r="P12" s="176"/>
      <c r="Q12" s="175"/>
      <c r="R12" s="176"/>
      <c r="S12" s="175"/>
      <c r="T12" s="176"/>
      <c r="U12" s="175"/>
      <c r="V12" s="176"/>
      <c r="W12" s="175"/>
      <c r="X12" s="176"/>
      <c r="Y12" s="175"/>
      <c r="Z12" s="176"/>
      <c r="AA12" s="175"/>
      <c r="AB12" s="176"/>
      <c r="AC12" s="175"/>
      <c r="AD12" s="176"/>
      <c r="AE12" s="175"/>
      <c r="AF12" s="176"/>
      <c r="AG12" s="175"/>
      <c r="AH12" s="176"/>
      <c r="AI12" s="175"/>
      <c r="AJ12" s="176"/>
      <c r="AK12" s="175"/>
      <c r="AL12" s="176"/>
      <c r="AM12" s="175"/>
      <c r="AN12" s="176"/>
      <c r="AO12" s="175"/>
      <c r="AP12" s="176"/>
      <c r="AQ12" s="175"/>
      <c r="AR12" s="176"/>
      <c r="AS12" s="175"/>
      <c r="AT12" s="176"/>
      <c r="AU12" s="175"/>
      <c r="AV12" s="176"/>
      <c r="AW12" s="175"/>
      <c r="AX12" s="176"/>
      <c r="AY12" s="175"/>
      <c r="AZ12" s="176"/>
      <c r="BA12" s="175"/>
      <c r="BB12" s="176"/>
      <c r="BC12" s="175"/>
      <c r="BD12" s="176"/>
      <c r="BE12" s="175"/>
      <c r="BF12" s="176"/>
      <c r="BG12" s="175"/>
      <c r="BH12" s="176"/>
      <c r="BI12" s="175"/>
      <c r="BJ12" s="176"/>
      <c r="BK12" s="175"/>
      <c r="BL12" s="176"/>
      <c r="BM12" s="175"/>
      <c r="BN12" s="176"/>
      <c r="BO12" s="175"/>
      <c r="BP12" s="176"/>
      <c r="BQ12" s="175"/>
      <c r="BR12" s="176"/>
      <c r="BS12" s="175"/>
      <c r="BT12" s="176"/>
      <c r="BU12" s="175"/>
      <c r="BV12" s="176"/>
      <c r="BW12" s="71" t="s">
        <v>25</v>
      </c>
      <c r="BX12" s="33"/>
    </row>
    <row r="13" spans="1:76" ht="20.25" customHeight="1">
      <c r="A13" s="185" t="s">
        <v>16</v>
      </c>
      <c r="B13" s="183">
        <f>+D5</f>
      </c>
      <c r="C13" s="169"/>
      <c r="D13" s="170"/>
      <c r="E13" s="169"/>
      <c r="F13" s="170"/>
      <c r="G13" s="169"/>
      <c r="H13" s="170"/>
      <c r="I13" s="169"/>
      <c r="J13" s="170"/>
      <c r="K13" s="169"/>
      <c r="L13" s="170"/>
      <c r="M13" s="169"/>
      <c r="N13" s="170"/>
      <c r="O13" s="169"/>
      <c r="P13" s="170"/>
      <c r="Q13" s="169"/>
      <c r="R13" s="170"/>
      <c r="S13" s="169"/>
      <c r="T13" s="170"/>
      <c r="U13" s="169"/>
      <c r="V13" s="170"/>
      <c r="W13" s="169"/>
      <c r="X13" s="170"/>
      <c r="Y13" s="169"/>
      <c r="Z13" s="170"/>
      <c r="AA13" s="169"/>
      <c r="AB13" s="170"/>
      <c r="AC13" s="169"/>
      <c r="AD13" s="170"/>
      <c r="AE13" s="169"/>
      <c r="AF13" s="170"/>
      <c r="AG13" s="169"/>
      <c r="AH13" s="170"/>
      <c r="AI13" s="169"/>
      <c r="AJ13" s="170"/>
      <c r="AK13" s="169"/>
      <c r="AL13" s="170"/>
      <c r="AM13" s="169"/>
      <c r="AN13" s="170"/>
      <c r="AO13" s="169"/>
      <c r="AP13" s="170"/>
      <c r="AQ13" s="169"/>
      <c r="AR13" s="170"/>
      <c r="AS13" s="169"/>
      <c r="AT13" s="170"/>
      <c r="AU13" s="169"/>
      <c r="AV13" s="170"/>
      <c r="AW13" s="169"/>
      <c r="AX13" s="170"/>
      <c r="AY13" s="169"/>
      <c r="AZ13" s="170"/>
      <c r="BA13" s="169"/>
      <c r="BB13" s="170"/>
      <c r="BC13" s="169"/>
      <c r="BD13" s="170"/>
      <c r="BE13" s="169"/>
      <c r="BF13" s="170"/>
      <c r="BG13" s="169"/>
      <c r="BH13" s="170"/>
      <c r="BI13" s="169"/>
      <c r="BJ13" s="170"/>
      <c r="BK13" s="169"/>
      <c r="BL13" s="170"/>
      <c r="BM13" s="169"/>
      <c r="BN13" s="170"/>
      <c r="BO13" s="169"/>
      <c r="BP13" s="170"/>
      <c r="BQ13" s="169"/>
      <c r="BR13" s="170"/>
      <c r="BS13" s="169"/>
      <c r="BT13" s="170"/>
      <c r="BU13" s="169"/>
      <c r="BV13" s="170"/>
      <c r="BW13" s="72" t="s">
        <v>25</v>
      </c>
      <c r="BX13" s="33"/>
    </row>
    <row r="14" spans="1:76" ht="19.5" customHeight="1">
      <c r="A14" s="186"/>
      <c r="B14" s="184"/>
      <c r="C14" s="173"/>
      <c r="D14" s="174"/>
      <c r="E14" s="173"/>
      <c r="F14" s="174"/>
      <c r="G14" s="173"/>
      <c r="H14" s="174"/>
      <c r="I14" s="173"/>
      <c r="J14" s="174"/>
      <c r="K14" s="173"/>
      <c r="L14" s="174"/>
      <c r="M14" s="173"/>
      <c r="N14" s="174"/>
      <c r="O14" s="173"/>
      <c r="P14" s="174"/>
      <c r="Q14" s="173"/>
      <c r="R14" s="174"/>
      <c r="S14" s="173"/>
      <c r="T14" s="174"/>
      <c r="U14" s="173"/>
      <c r="V14" s="174"/>
      <c r="W14" s="173"/>
      <c r="X14" s="174"/>
      <c r="Y14" s="173"/>
      <c r="Z14" s="174"/>
      <c r="AA14" s="173"/>
      <c r="AB14" s="174"/>
      <c r="AC14" s="173"/>
      <c r="AD14" s="174"/>
      <c r="AE14" s="173"/>
      <c r="AF14" s="174"/>
      <c r="AG14" s="173"/>
      <c r="AH14" s="174"/>
      <c r="AI14" s="173"/>
      <c r="AJ14" s="174"/>
      <c r="AK14" s="173"/>
      <c r="AL14" s="174"/>
      <c r="AM14" s="173"/>
      <c r="AN14" s="174"/>
      <c r="AO14" s="173"/>
      <c r="AP14" s="174"/>
      <c r="AQ14" s="173"/>
      <c r="AR14" s="174"/>
      <c r="AS14" s="173"/>
      <c r="AT14" s="174"/>
      <c r="AU14" s="173"/>
      <c r="AV14" s="174"/>
      <c r="AW14" s="173"/>
      <c r="AX14" s="174"/>
      <c r="AY14" s="173"/>
      <c r="AZ14" s="174"/>
      <c r="BA14" s="173"/>
      <c r="BB14" s="174"/>
      <c r="BC14" s="173"/>
      <c r="BD14" s="174"/>
      <c r="BE14" s="173"/>
      <c r="BF14" s="174"/>
      <c r="BG14" s="173"/>
      <c r="BH14" s="174"/>
      <c r="BI14" s="173"/>
      <c r="BJ14" s="174"/>
      <c r="BK14" s="173"/>
      <c r="BL14" s="174"/>
      <c r="BM14" s="173"/>
      <c r="BN14" s="174"/>
      <c r="BO14" s="173"/>
      <c r="BP14" s="174"/>
      <c r="BQ14" s="173"/>
      <c r="BR14" s="174"/>
      <c r="BS14" s="173"/>
      <c r="BT14" s="174"/>
      <c r="BU14" s="173"/>
      <c r="BV14" s="174"/>
      <c r="BW14" s="73" t="s">
        <v>900</v>
      </c>
      <c r="BX14" s="33"/>
    </row>
    <row r="15" spans="2:76" ht="9.75" customHeight="1">
      <c r="B15" s="34"/>
      <c r="C15" s="171"/>
      <c r="D15" s="172"/>
      <c r="E15" s="171"/>
      <c r="F15" s="172"/>
      <c r="G15" s="171"/>
      <c r="H15" s="172"/>
      <c r="I15" s="171"/>
      <c r="J15" s="172"/>
      <c r="K15" s="171"/>
      <c r="L15" s="172"/>
      <c r="M15" s="171"/>
      <c r="N15" s="172"/>
      <c r="O15" s="171"/>
      <c r="P15" s="172"/>
      <c r="Q15" s="171"/>
      <c r="R15" s="172"/>
      <c r="S15" s="171"/>
      <c r="T15" s="172"/>
      <c r="U15" s="171"/>
      <c r="V15" s="172"/>
      <c r="W15" s="171"/>
      <c r="X15" s="172"/>
      <c r="Y15" s="171"/>
      <c r="Z15" s="172"/>
      <c r="AA15" s="171"/>
      <c r="AB15" s="172"/>
      <c r="AC15" s="171"/>
      <c r="AD15" s="172"/>
      <c r="AE15" s="171"/>
      <c r="AF15" s="172"/>
      <c r="AG15" s="171"/>
      <c r="AH15" s="172"/>
      <c r="AI15" s="171"/>
      <c r="AJ15" s="172"/>
      <c r="AK15" s="171"/>
      <c r="AL15" s="172"/>
      <c r="AM15" s="171"/>
      <c r="AN15" s="172"/>
      <c r="AO15" s="171"/>
      <c r="AP15" s="172"/>
      <c r="AQ15" s="171"/>
      <c r="AR15" s="172"/>
      <c r="AS15" s="171"/>
      <c r="AT15" s="172"/>
      <c r="AU15" s="171"/>
      <c r="AV15" s="172"/>
      <c r="AW15" s="171"/>
      <c r="AX15" s="172"/>
      <c r="AY15" s="171"/>
      <c r="AZ15" s="172"/>
      <c r="BA15" s="171"/>
      <c r="BB15" s="172"/>
      <c r="BC15" s="171"/>
      <c r="BD15" s="172"/>
      <c r="BE15" s="171"/>
      <c r="BF15" s="172"/>
      <c r="BG15" s="171"/>
      <c r="BH15" s="172"/>
      <c r="BI15" s="171"/>
      <c r="BJ15" s="172"/>
      <c r="BK15" s="171"/>
      <c r="BL15" s="172"/>
      <c r="BM15" s="171"/>
      <c r="BN15" s="172"/>
      <c r="BO15" s="171"/>
      <c r="BP15" s="172"/>
      <c r="BQ15" s="171"/>
      <c r="BR15" s="172"/>
      <c r="BS15" s="171"/>
      <c r="BT15" s="172"/>
      <c r="BU15" s="171"/>
      <c r="BV15" s="172"/>
      <c r="BW15" s="69" t="s">
        <v>24</v>
      </c>
      <c r="BX15" s="33"/>
    </row>
    <row r="16" spans="2:76" ht="15.7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74"/>
      <c r="BX16" s="33"/>
    </row>
    <row r="17" spans="2:76" ht="9.75" customHeight="1">
      <c r="B17" s="35"/>
      <c r="C17" s="179"/>
      <c r="D17" s="180"/>
      <c r="E17" s="179"/>
      <c r="F17" s="180"/>
      <c r="G17" s="179"/>
      <c r="H17" s="180"/>
      <c r="I17" s="179"/>
      <c r="J17" s="180"/>
      <c r="K17" s="179"/>
      <c r="L17" s="180"/>
      <c r="M17" s="179"/>
      <c r="N17" s="180"/>
      <c r="O17" s="179"/>
      <c r="P17" s="180"/>
      <c r="Q17" s="179"/>
      <c r="R17" s="180"/>
      <c r="S17" s="179"/>
      <c r="T17" s="180"/>
      <c r="U17" s="179"/>
      <c r="V17" s="180"/>
      <c r="W17" s="179"/>
      <c r="X17" s="180"/>
      <c r="Y17" s="179"/>
      <c r="Z17" s="180"/>
      <c r="AA17" s="179"/>
      <c r="AB17" s="180"/>
      <c r="AC17" s="179"/>
      <c r="AD17" s="180"/>
      <c r="AE17" s="179"/>
      <c r="AF17" s="180"/>
      <c r="AG17" s="179"/>
      <c r="AH17" s="180"/>
      <c r="AI17" s="179"/>
      <c r="AJ17" s="180"/>
      <c r="AK17" s="179"/>
      <c r="AL17" s="180"/>
      <c r="AM17" s="179"/>
      <c r="AN17" s="180"/>
      <c r="AO17" s="179"/>
      <c r="AP17" s="180"/>
      <c r="AQ17" s="179"/>
      <c r="AR17" s="180"/>
      <c r="AS17" s="179"/>
      <c r="AT17" s="180"/>
      <c r="AU17" s="179"/>
      <c r="AV17" s="180"/>
      <c r="AW17" s="179"/>
      <c r="AX17" s="180"/>
      <c r="AY17" s="179"/>
      <c r="AZ17" s="180"/>
      <c r="BA17" s="179"/>
      <c r="BB17" s="180"/>
      <c r="BC17" s="179"/>
      <c r="BD17" s="180"/>
      <c r="BE17" s="179"/>
      <c r="BF17" s="180"/>
      <c r="BG17" s="179"/>
      <c r="BH17" s="180"/>
      <c r="BI17" s="179"/>
      <c r="BJ17" s="180"/>
      <c r="BK17" s="179"/>
      <c r="BL17" s="180"/>
      <c r="BM17" s="179"/>
      <c r="BN17" s="180"/>
      <c r="BO17" s="179"/>
      <c r="BP17" s="180"/>
      <c r="BQ17" s="179"/>
      <c r="BR17" s="180"/>
      <c r="BS17" s="179"/>
      <c r="BT17" s="180"/>
      <c r="BU17" s="179"/>
      <c r="BV17" s="180"/>
      <c r="BW17" s="69" t="s">
        <v>24</v>
      </c>
      <c r="BX17" s="33"/>
    </row>
    <row r="18" spans="1:76" ht="20.25" customHeight="1">
      <c r="A18" s="185" t="s">
        <v>15</v>
      </c>
      <c r="B18" s="183">
        <f>+B11</f>
      </c>
      <c r="C18" s="177"/>
      <c r="D18" s="178"/>
      <c r="E18" s="177"/>
      <c r="F18" s="178"/>
      <c r="G18" s="177"/>
      <c r="H18" s="178"/>
      <c r="I18" s="177"/>
      <c r="J18" s="178"/>
      <c r="K18" s="177"/>
      <c r="L18" s="178"/>
      <c r="M18" s="177"/>
      <c r="N18" s="178"/>
      <c r="O18" s="177"/>
      <c r="P18" s="178"/>
      <c r="Q18" s="177"/>
      <c r="R18" s="178"/>
      <c r="S18" s="177"/>
      <c r="T18" s="178"/>
      <c r="U18" s="177"/>
      <c r="V18" s="178"/>
      <c r="W18" s="177"/>
      <c r="X18" s="178"/>
      <c r="Y18" s="177"/>
      <c r="Z18" s="178"/>
      <c r="AA18" s="177"/>
      <c r="AB18" s="178"/>
      <c r="AC18" s="177"/>
      <c r="AD18" s="178"/>
      <c r="AE18" s="177"/>
      <c r="AF18" s="178"/>
      <c r="AG18" s="177"/>
      <c r="AH18" s="178"/>
      <c r="AI18" s="177"/>
      <c r="AJ18" s="178"/>
      <c r="AK18" s="177"/>
      <c r="AL18" s="178"/>
      <c r="AM18" s="177"/>
      <c r="AN18" s="178"/>
      <c r="AO18" s="177"/>
      <c r="AP18" s="178"/>
      <c r="AQ18" s="177"/>
      <c r="AR18" s="178"/>
      <c r="AS18" s="177"/>
      <c r="AT18" s="178"/>
      <c r="AU18" s="177"/>
      <c r="AV18" s="178"/>
      <c r="AW18" s="177"/>
      <c r="AX18" s="178"/>
      <c r="AY18" s="177"/>
      <c r="AZ18" s="178"/>
      <c r="BA18" s="177"/>
      <c r="BB18" s="178"/>
      <c r="BC18" s="177"/>
      <c r="BD18" s="178"/>
      <c r="BE18" s="177"/>
      <c r="BF18" s="178"/>
      <c r="BG18" s="177"/>
      <c r="BH18" s="178"/>
      <c r="BI18" s="177"/>
      <c r="BJ18" s="178"/>
      <c r="BK18" s="177"/>
      <c r="BL18" s="178"/>
      <c r="BM18" s="177"/>
      <c r="BN18" s="178"/>
      <c r="BO18" s="177"/>
      <c r="BP18" s="178"/>
      <c r="BQ18" s="177"/>
      <c r="BR18" s="178"/>
      <c r="BS18" s="177"/>
      <c r="BT18" s="178"/>
      <c r="BU18" s="177"/>
      <c r="BV18" s="178"/>
      <c r="BW18" s="70" t="s">
        <v>900</v>
      </c>
      <c r="BX18" s="33"/>
    </row>
    <row r="19" spans="1:76" ht="19.5" customHeight="1">
      <c r="A19" s="186"/>
      <c r="B19" s="184"/>
      <c r="C19" s="175"/>
      <c r="D19" s="176"/>
      <c r="E19" s="175"/>
      <c r="F19" s="176"/>
      <c r="G19" s="175"/>
      <c r="H19" s="176"/>
      <c r="I19" s="175"/>
      <c r="J19" s="176"/>
      <c r="K19" s="175"/>
      <c r="L19" s="176"/>
      <c r="M19" s="175"/>
      <c r="N19" s="176"/>
      <c r="O19" s="175"/>
      <c r="P19" s="176"/>
      <c r="Q19" s="175"/>
      <c r="R19" s="176"/>
      <c r="S19" s="175"/>
      <c r="T19" s="176"/>
      <c r="U19" s="175"/>
      <c r="V19" s="176"/>
      <c r="W19" s="175"/>
      <c r="X19" s="176"/>
      <c r="Y19" s="175"/>
      <c r="Z19" s="176"/>
      <c r="AA19" s="175"/>
      <c r="AB19" s="176"/>
      <c r="AC19" s="175"/>
      <c r="AD19" s="176"/>
      <c r="AE19" s="175"/>
      <c r="AF19" s="176"/>
      <c r="AG19" s="175"/>
      <c r="AH19" s="176"/>
      <c r="AI19" s="175"/>
      <c r="AJ19" s="176"/>
      <c r="AK19" s="175"/>
      <c r="AL19" s="176"/>
      <c r="AM19" s="175"/>
      <c r="AN19" s="176"/>
      <c r="AO19" s="175"/>
      <c r="AP19" s="176"/>
      <c r="AQ19" s="175"/>
      <c r="AR19" s="176"/>
      <c r="AS19" s="175"/>
      <c r="AT19" s="176"/>
      <c r="AU19" s="175"/>
      <c r="AV19" s="176"/>
      <c r="AW19" s="175"/>
      <c r="AX19" s="176"/>
      <c r="AY19" s="175"/>
      <c r="AZ19" s="176"/>
      <c r="BA19" s="175"/>
      <c r="BB19" s="176"/>
      <c r="BC19" s="175"/>
      <c r="BD19" s="176"/>
      <c r="BE19" s="175"/>
      <c r="BF19" s="176"/>
      <c r="BG19" s="175"/>
      <c r="BH19" s="176"/>
      <c r="BI19" s="175"/>
      <c r="BJ19" s="176"/>
      <c r="BK19" s="175"/>
      <c r="BL19" s="176"/>
      <c r="BM19" s="175"/>
      <c r="BN19" s="176"/>
      <c r="BO19" s="175"/>
      <c r="BP19" s="176"/>
      <c r="BQ19" s="175"/>
      <c r="BR19" s="176"/>
      <c r="BS19" s="175"/>
      <c r="BT19" s="176"/>
      <c r="BU19" s="175"/>
      <c r="BV19" s="176"/>
      <c r="BW19" s="71" t="s">
        <v>25</v>
      </c>
      <c r="BX19" s="33"/>
    </row>
    <row r="20" spans="1:76" ht="20.25" customHeight="1">
      <c r="A20" s="185" t="s">
        <v>16</v>
      </c>
      <c r="B20" s="183">
        <f>+D5</f>
      </c>
      <c r="C20" s="169"/>
      <c r="D20" s="170"/>
      <c r="E20" s="169"/>
      <c r="F20" s="170"/>
      <c r="G20" s="169"/>
      <c r="H20" s="170"/>
      <c r="I20" s="169"/>
      <c r="J20" s="170"/>
      <c r="K20" s="169"/>
      <c r="L20" s="170"/>
      <c r="M20" s="169"/>
      <c r="N20" s="170"/>
      <c r="O20" s="169"/>
      <c r="P20" s="170"/>
      <c r="Q20" s="169"/>
      <c r="R20" s="170"/>
      <c r="S20" s="169"/>
      <c r="T20" s="170"/>
      <c r="U20" s="169"/>
      <c r="V20" s="170"/>
      <c r="W20" s="169"/>
      <c r="X20" s="170"/>
      <c r="Y20" s="169"/>
      <c r="Z20" s="170"/>
      <c r="AA20" s="169"/>
      <c r="AB20" s="170"/>
      <c r="AC20" s="169"/>
      <c r="AD20" s="170"/>
      <c r="AE20" s="169"/>
      <c r="AF20" s="170"/>
      <c r="AG20" s="169"/>
      <c r="AH20" s="170"/>
      <c r="AI20" s="169"/>
      <c r="AJ20" s="170"/>
      <c r="AK20" s="169"/>
      <c r="AL20" s="170"/>
      <c r="AM20" s="169"/>
      <c r="AN20" s="170"/>
      <c r="AO20" s="169"/>
      <c r="AP20" s="170"/>
      <c r="AQ20" s="169"/>
      <c r="AR20" s="170"/>
      <c r="AS20" s="169"/>
      <c r="AT20" s="170"/>
      <c r="AU20" s="169"/>
      <c r="AV20" s="170"/>
      <c r="AW20" s="169"/>
      <c r="AX20" s="170"/>
      <c r="AY20" s="169"/>
      <c r="AZ20" s="170"/>
      <c r="BA20" s="169"/>
      <c r="BB20" s="170"/>
      <c r="BC20" s="169"/>
      <c r="BD20" s="170"/>
      <c r="BE20" s="169"/>
      <c r="BF20" s="170"/>
      <c r="BG20" s="169"/>
      <c r="BH20" s="170"/>
      <c r="BI20" s="169"/>
      <c r="BJ20" s="170"/>
      <c r="BK20" s="169"/>
      <c r="BL20" s="170"/>
      <c r="BM20" s="169"/>
      <c r="BN20" s="170"/>
      <c r="BO20" s="169"/>
      <c r="BP20" s="170"/>
      <c r="BQ20" s="169"/>
      <c r="BR20" s="170"/>
      <c r="BS20" s="169"/>
      <c r="BT20" s="170"/>
      <c r="BU20" s="169"/>
      <c r="BV20" s="170"/>
      <c r="BW20" s="72" t="s">
        <v>25</v>
      </c>
      <c r="BX20" s="33"/>
    </row>
    <row r="21" spans="1:76" ht="19.5" customHeight="1">
      <c r="A21" s="186"/>
      <c r="B21" s="184"/>
      <c r="C21" s="173"/>
      <c r="D21" s="174"/>
      <c r="E21" s="173"/>
      <c r="F21" s="174"/>
      <c r="G21" s="173"/>
      <c r="H21" s="174"/>
      <c r="I21" s="173"/>
      <c r="J21" s="174"/>
      <c r="K21" s="173"/>
      <c r="L21" s="174"/>
      <c r="M21" s="173"/>
      <c r="N21" s="174"/>
      <c r="O21" s="173"/>
      <c r="P21" s="174"/>
      <c r="Q21" s="173"/>
      <c r="R21" s="174"/>
      <c r="S21" s="173"/>
      <c r="T21" s="174"/>
      <c r="U21" s="173"/>
      <c r="V21" s="174"/>
      <c r="W21" s="173"/>
      <c r="X21" s="174"/>
      <c r="Y21" s="173"/>
      <c r="Z21" s="174"/>
      <c r="AA21" s="173"/>
      <c r="AB21" s="174"/>
      <c r="AC21" s="173"/>
      <c r="AD21" s="174"/>
      <c r="AE21" s="173"/>
      <c r="AF21" s="174"/>
      <c r="AG21" s="173"/>
      <c r="AH21" s="174"/>
      <c r="AI21" s="173"/>
      <c r="AJ21" s="174"/>
      <c r="AK21" s="173"/>
      <c r="AL21" s="174"/>
      <c r="AM21" s="173"/>
      <c r="AN21" s="174"/>
      <c r="AO21" s="173"/>
      <c r="AP21" s="174"/>
      <c r="AQ21" s="173"/>
      <c r="AR21" s="174"/>
      <c r="AS21" s="173"/>
      <c r="AT21" s="174"/>
      <c r="AU21" s="173"/>
      <c r="AV21" s="174"/>
      <c r="AW21" s="173"/>
      <c r="AX21" s="174"/>
      <c r="AY21" s="173"/>
      <c r="AZ21" s="174"/>
      <c r="BA21" s="173"/>
      <c r="BB21" s="174"/>
      <c r="BC21" s="173"/>
      <c r="BD21" s="174"/>
      <c r="BE21" s="173"/>
      <c r="BF21" s="174"/>
      <c r="BG21" s="173"/>
      <c r="BH21" s="174"/>
      <c r="BI21" s="173"/>
      <c r="BJ21" s="174"/>
      <c r="BK21" s="173"/>
      <c r="BL21" s="174"/>
      <c r="BM21" s="173"/>
      <c r="BN21" s="174"/>
      <c r="BO21" s="173"/>
      <c r="BP21" s="174"/>
      <c r="BQ21" s="173"/>
      <c r="BR21" s="174"/>
      <c r="BS21" s="173"/>
      <c r="BT21" s="174"/>
      <c r="BU21" s="173"/>
      <c r="BV21" s="174"/>
      <c r="BW21" s="73" t="s">
        <v>900</v>
      </c>
      <c r="BX21" s="33"/>
    </row>
    <row r="22" spans="2:76" ht="9.75" customHeight="1">
      <c r="B22" s="34"/>
      <c r="C22" s="171"/>
      <c r="D22" s="172"/>
      <c r="E22" s="171"/>
      <c r="F22" s="172"/>
      <c r="G22" s="171"/>
      <c r="H22" s="172"/>
      <c r="I22" s="171"/>
      <c r="J22" s="172"/>
      <c r="K22" s="171"/>
      <c r="L22" s="172"/>
      <c r="M22" s="171"/>
      <c r="N22" s="172"/>
      <c r="O22" s="171"/>
      <c r="P22" s="172"/>
      <c r="Q22" s="171"/>
      <c r="R22" s="172"/>
      <c r="S22" s="171"/>
      <c r="T22" s="172"/>
      <c r="U22" s="171"/>
      <c r="V22" s="172"/>
      <c r="W22" s="171"/>
      <c r="X22" s="172"/>
      <c r="Y22" s="171"/>
      <c r="Z22" s="172"/>
      <c r="AA22" s="171"/>
      <c r="AB22" s="172"/>
      <c r="AC22" s="171"/>
      <c r="AD22" s="172"/>
      <c r="AE22" s="171"/>
      <c r="AF22" s="172"/>
      <c r="AG22" s="171"/>
      <c r="AH22" s="172"/>
      <c r="AI22" s="171"/>
      <c r="AJ22" s="172"/>
      <c r="AK22" s="171"/>
      <c r="AL22" s="172"/>
      <c r="AM22" s="171"/>
      <c r="AN22" s="172"/>
      <c r="AO22" s="171"/>
      <c r="AP22" s="172"/>
      <c r="AQ22" s="171"/>
      <c r="AR22" s="172"/>
      <c r="AS22" s="171"/>
      <c r="AT22" s="172"/>
      <c r="AU22" s="171"/>
      <c r="AV22" s="172"/>
      <c r="AW22" s="171"/>
      <c r="AX22" s="172"/>
      <c r="AY22" s="171"/>
      <c r="AZ22" s="172"/>
      <c r="BA22" s="171"/>
      <c r="BB22" s="172"/>
      <c r="BC22" s="171"/>
      <c r="BD22" s="172"/>
      <c r="BE22" s="171"/>
      <c r="BF22" s="172"/>
      <c r="BG22" s="171"/>
      <c r="BH22" s="172"/>
      <c r="BI22" s="171"/>
      <c r="BJ22" s="172"/>
      <c r="BK22" s="171"/>
      <c r="BL22" s="172"/>
      <c r="BM22" s="171"/>
      <c r="BN22" s="172"/>
      <c r="BO22" s="171"/>
      <c r="BP22" s="172"/>
      <c r="BQ22" s="171"/>
      <c r="BR22" s="172"/>
      <c r="BS22" s="171"/>
      <c r="BT22" s="172"/>
      <c r="BU22" s="171"/>
      <c r="BV22" s="172"/>
      <c r="BW22" s="69" t="s">
        <v>24</v>
      </c>
      <c r="BX22" s="33"/>
    </row>
    <row r="23" spans="2:76" ht="15.7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74"/>
      <c r="BX23" s="33"/>
    </row>
    <row r="24" spans="2:76" ht="9.75" customHeight="1">
      <c r="B24" s="35"/>
      <c r="C24" s="179"/>
      <c r="D24" s="180"/>
      <c r="E24" s="179"/>
      <c r="F24" s="180"/>
      <c r="G24" s="179"/>
      <c r="H24" s="180"/>
      <c r="I24" s="179"/>
      <c r="J24" s="180"/>
      <c r="K24" s="179"/>
      <c r="L24" s="180"/>
      <c r="M24" s="179"/>
      <c r="N24" s="180"/>
      <c r="O24" s="179"/>
      <c r="P24" s="180"/>
      <c r="Q24" s="179"/>
      <c r="R24" s="180"/>
      <c r="S24" s="179"/>
      <c r="T24" s="180"/>
      <c r="U24" s="179"/>
      <c r="V24" s="180"/>
      <c r="W24" s="179"/>
      <c r="X24" s="180"/>
      <c r="Y24" s="179"/>
      <c r="Z24" s="180"/>
      <c r="AA24" s="179"/>
      <c r="AB24" s="180"/>
      <c r="AC24" s="179"/>
      <c r="AD24" s="180"/>
      <c r="AE24" s="179"/>
      <c r="AF24" s="180"/>
      <c r="AG24" s="179"/>
      <c r="AH24" s="180"/>
      <c r="AI24" s="179"/>
      <c r="AJ24" s="180"/>
      <c r="AK24" s="179"/>
      <c r="AL24" s="180"/>
      <c r="AM24" s="179"/>
      <c r="AN24" s="180"/>
      <c r="AO24" s="179"/>
      <c r="AP24" s="180"/>
      <c r="AQ24" s="179"/>
      <c r="AR24" s="180"/>
      <c r="AS24" s="179"/>
      <c r="AT24" s="180"/>
      <c r="AU24" s="179"/>
      <c r="AV24" s="180"/>
      <c r="AW24" s="179"/>
      <c r="AX24" s="180"/>
      <c r="AY24" s="179"/>
      <c r="AZ24" s="180"/>
      <c r="BA24" s="179"/>
      <c r="BB24" s="180"/>
      <c r="BC24" s="179"/>
      <c r="BD24" s="180"/>
      <c r="BE24" s="179"/>
      <c r="BF24" s="180"/>
      <c r="BG24" s="179"/>
      <c r="BH24" s="180"/>
      <c r="BI24" s="179"/>
      <c r="BJ24" s="180"/>
      <c r="BK24" s="179"/>
      <c r="BL24" s="180"/>
      <c r="BM24" s="179"/>
      <c r="BN24" s="180"/>
      <c r="BO24" s="179"/>
      <c r="BP24" s="180"/>
      <c r="BQ24" s="179"/>
      <c r="BR24" s="180"/>
      <c r="BS24" s="179"/>
      <c r="BT24" s="180"/>
      <c r="BU24" s="179"/>
      <c r="BV24" s="180"/>
      <c r="BW24" s="69" t="s">
        <v>24</v>
      </c>
      <c r="BX24" s="33"/>
    </row>
    <row r="25" spans="1:76" ht="20.25" customHeight="1">
      <c r="A25" s="185" t="s">
        <v>15</v>
      </c>
      <c r="B25" s="183">
        <f>+B18</f>
      </c>
      <c r="C25" s="177"/>
      <c r="D25" s="178"/>
      <c r="E25" s="177"/>
      <c r="F25" s="178"/>
      <c r="G25" s="177"/>
      <c r="H25" s="178"/>
      <c r="I25" s="177"/>
      <c r="J25" s="178"/>
      <c r="K25" s="177"/>
      <c r="L25" s="178"/>
      <c r="M25" s="177"/>
      <c r="N25" s="178"/>
      <c r="O25" s="177"/>
      <c r="P25" s="178"/>
      <c r="Q25" s="177"/>
      <c r="R25" s="178"/>
      <c r="S25" s="177"/>
      <c r="T25" s="178"/>
      <c r="U25" s="177"/>
      <c r="V25" s="178"/>
      <c r="W25" s="177"/>
      <c r="X25" s="178"/>
      <c r="Y25" s="177"/>
      <c r="Z25" s="178"/>
      <c r="AA25" s="177"/>
      <c r="AB25" s="178"/>
      <c r="AC25" s="177"/>
      <c r="AD25" s="178"/>
      <c r="AE25" s="177"/>
      <c r="AF25" s="178"/>
      <c r="AG25" s="177"/>
      <c r="AH25" s="178"/>
      <c r="AI25" s="177"/>
      <c r="AJ25" s="178"/>
      <c r="AK25" s="177"/>
      <c r="AL25" s="178"/>
      <c r="AM25" s="177"/>
      <c r="AN25" s="178"/>
      <c r="AO25" s="177"/>
      <c r="AP25" s="178"/>
      <c r="AQ25" s="177"/>
      <c r="AR25" s="178"/>
      <c r="AS25" s="177"/>
      <c r="AT25" s="178"/>
      <c r="AU25" s="177"/>
      <c r="AV25" s="178"/>
      <c r="AW25" s="177"/>
      <c r="AX25" s="178"/>
      <c r="AY25" s="177"/>
      <c r="AZ25" s="178"/>
      <c r="BA25" s="177"/>
      <c r="BB25" s="178"/>
      <c r="BC25" s="177"/>
      <c r="BD25" s="178"/>
      <c r="BE25" s="177"/>
      <c r="BF25" s="178"/>
      <c r="BG25" s="177"/>
      <c r="BH25" s="178"/>
      <c r="BI25" s="177"/>
      <c r="BJ25" s="178"/>
      <c r="BK25" s="177"/>
      <c r="BL25" s="178"/>
      <c r="BM25" s="177"/>
      <c r="BN25" s="178"/>
      <c r="BO25" s="177"/>
      <c r="BP25" s="178"/>
      <c r="BQ25" s="177"/>
      <c r="BR25" s="178"/>
      <c r="BS25" s="177"/>
      <c r="BT25" s="178"/>
      <c r="BU25" s="177"/>
      <c r="BV25" s="178"/>
      <c r="BW25" s="70" t="s">
        <v>900</v>
      </c>
      <c r="BX25"/>
    </row>
    <row r="26" spans="1:76" ht="19.5" customHeight="1">
      <c r="A26" s="186"/>
      <c r="B26" s="184"/>
      <c r="C26" s="175"/>
      <c r="D26" s="176"/>
      <c r="E26" s="175"/>
      <c r="F26" s="176"/>
      <c r="G26" s="175"/>
      <c r="H26" s="176"/>
      <c r="I26" s="175"/>
      <c r="J26" s="176"/>
      <c r="K26" s="175"/>
      <c r="L26" s="176"/>
      <c r="M26" s="175"/>
      <c r="N26" s="176"/>
      <c r="O26" s="175"/>
      <c r="P26" s="176"/>
      <c r="Q26" s="175"/>
      <c r="R26" s="176"/>
      <c r="S26" s="175"/>
      <c r="T26" s="176"/>
      <c r="U26" s="175"/>
      <c r="V26" s="176"/>
      <c r="W26" s="175"/>
      <c r="X26" s="176"/>
      <c r="Y26" s="175"/>
      <c r="Z26" s="176"/>
      <c r="AA26" s="175"/>
      <c r="AB26" s="176"/>
      <c r="AC26" s="175"/>
      <c r="AD26" s="176"/>
      <c r="AE26" s="175"/>
      <c r="AF26" s="176"/>
      <c r="AG26" s="175"/>
      <c r="AH26" s="176"/>
      <c r="AI26" s="175"/>
      <c r="AJ26" s="176"/>
      <c r="AK26" s="175"/>
      <c r="AL26" s="176"/>
      <c r="AM26" s="175"/>
      <c r="AN26" s="176"/>
      <c r="AO26" s="175"/>
      <c r="AP26" s="176"/>
      <c r="AQ26" s="175"/>
      <c r="AR26" s="176"/>
      <c r="AS26" s="175"/>
      <c r="AT26" s="176"/>
      <c r="AU26" s="175"/>
      <c r="AV26" s="176"/>
      <c r="AW26" s="175"/>
      <c r="AX26" s="176"/>
      <c r="AY26" s="175"/>
      <c r="AZ26" s="176"/>
      <c r="BA26" s="175"/>
      <c r="BB26" s="176"/>
      <c r="BC26" s="175"/>
      <c r="BD26" s="176"/>
      <c r="BE26" s="175"/>
      <c r="BF26" s="176"/>
      <c r="BG26" s="175"/>
      <c r="BH26" s="176"/>
      <c r="BI26" s="175"/>
      <c r="BJ26" s="176"/>
      <c r="BK26" s="175"/>
      <c r="BL26" s="176"/>
      <c r="BM26" s="175"/>
      <c r="BN26" s="176"/>
      <c r="BO26" s="175"/>
      <c r="BP26" s="176"/>
      <c r="BQ26" s="175"/>
      <c r="BR26" s="176"/>
      <c r="BS26" s="175"/>
      <c r="BT26" s="176"/>
      <c r="BU26" s="175"/>
      <c r="BV26" s="176"/>
      <c r="BW26" s="71" t="s">
        <v>25</v>
      </c>
      <c r="BX26" s="33"/>
    </row>
    <row r="27" spans="1:76" ht="20.25" customHeight="1">
      <c r="A27" s="185" t="s">
        <v>16</v>
      </c>
      <c r="B27" s="183">
        <f>+D5</f>
      </c>
      <c r="C27" s="169"/>
      <c r="D27" s="170"/>
      <c r="E27" s="169"/>
      <c r="F27" s="170"/>
      <c r="G27" s="169"/>
      <c r="H27" s="170"/>
      <c r="I27" s="169"/>
      <c r="J27" s="170"/>
      <c r="K27" s="169"/>
      <c r="L27" s="170"/>
      <c r="M27" s="169"/>
      <c r="N27" s="170"/>
      <c r="O27" s="169"/>
      <c r="P27" s="170"/>
      <c r="Q27" s="169"/>
      <c r="R27" s="170"/>
      <c r="S27" s="169"/>
      <c r="T27" s="170"/>
      <c r="U27" s="169"/>
      <c r="V27" s="170"/>
      <c r="W27" s="169"/>
      <c r="X27" s="170"/>
      <c r="Y27" s="169"/>
      <c r="Z27" s="170"/>
      <c r="AA27" s="169"/>
      <c r="AB27" s="170"/>
      <c r="AC27" s="169"/>
      <c r="AD27" s="170"/>
      <c r="AE27" s="169"/>
      <c r="AF27" s="170"/>
      <c r="AG27" s="169"/>
      <c r="AH27" s="170"/>
      <c r="AI27" s="169"/>
      <c r="AJ27" s="170"/>
      <c r="AK27" s="169"/>
      <c r="AL27" s="170"/>
      <c r="AM27" s="169"/>
      <c r="AN27" s="170"/>
      <c r="AO27" s="169"/>
      <c r="AP27" s="170"/>
      <c r="AQ27" s="169"/>
      <c r="AR27" s="170"/>
      <c r="AS27" s="169"/>
      <c r="AT27" s="170"/>
      <c r="AU27" s="169"/>
      <c r="AV27" s="170"/>
      <c r="AW27" s="169"/>
      <c r="AX27" s="170"/>
      <c r="AY27" s="169"/>
      <c r="AZ27" s="170"/>
      <c r="BA27" s="169"/>
      <c r="BB27" s="170"/>
      <c r="BC27" s="169"/>
      <c r="BD27" s="170"/>
      <c r="BE27" s="169"/>
      <c r="BF27" s="170"/>
      <c r="BG27" s="169"/>
      <c r="BH27" s="170"/>
      <c r="BI27" s="169"/>
      <c r="BJ27" s="170"/>
      <c r="BK27" s="169"/>
      <c r="BL27" s="170"/>
      <c r="BM27" s="169"/>
      <c r="BN27" s="170"/>
      <c r="BO27" s="169"/>
      <c r="BP27" s="170"/>
      <c r="BQ27" s="169"/>
      <c r="BR27" s="170"/>
      <c r="BS27" s="169"/>
      <c r="BT27" s="170"/>
      <c r="BU27" s="169"/>
      <c r="BV27" s="170"/>
      <c r="BW27" s="72" t="s">
        <v>25</v>
      </c>
      <c r="BX27" s="33"/>
    </row>
    <row r="28" spans="1:76" ht="19.5" customHeight="1">
      <c r="A28" s="186"/>
      <c r="B28" s="184"/>
      <c r="C28" s="173"/>
      <c r="D28" s="174"/>
      <c r="E28" s="173"/>
      <c r="F28" s="174"/>
      <c r="G28" s="173"/>
      <c r="H28" s="174"/>
      <c r="I28" s="173"/>
      <c r="J28" s="174"/>
      <c r="K28" s="173"/>
      <c r="L28" s="174"/>
      <c r="M28" s="173"/>
      <c r="N28" s="174"/>
      <c r="O28" s="173"/>
      <c r="P28" s="174"/>
      <c r="Q28" s="173"/>
      <c r="R28" s="174"/>
      <c r="S28" s="173"/>
      <c r="T28" s="174"/>
      <c r="U28" s="173"/>
      <c r="V28" s="174"/>
      <c r="W28" s="173"/>
      <c r="X28" s="174"/>
      <c r="Y28" s="173"/>
      <c r="Z28" s="174"/>
      <c r="AA28" s="173"/>
      <c r="AB28" s="174"/>
      <c r="AC28" s="173"/>
      <c r="AD28" s="174"/>
      <c r="AE28" s="173"/>
      <c r="AF28" s="174"/>
      <c r="AG28" s="173"/>
      <c r="AH28" s="174"/>
      <c r="AI28" s="173"/>
      <c r="AJ28" s="174"/>
      <c r="AK28" s="173"/>
      <c r="AL28" s="174"/>
      <c r="AM28" s="173"/>
      <c r="AN28" s="174"/>
      <c r="AO28" s="173"/>
      <c r="AP28" s="174"/>
      <c r="AQ28" s="173"/>
      <c r="AR28" s="174"/>
      <c r="AS28" s="173"/>
      <c r="AT28" s="174"/>
      <c r="AU28" s="173"/>
      <c r="AV28" s="174"/>
      <c r="AW28" s="173"/>
      <c r="AX28" s="174"/>
      <c r="AY28" s="173"/>
      <c r="AZ28" s="174"/>
      <c r="BA28" s="173"/>
      <c r="BB28" s="174"/>
      <c r="BC28" s="173"/>
      <c r="BD28" s="174"/>
      <c r="BE28" s="173"/>
      <c r="BF28" s="174"/>
      <c r="BG28" s="173"/>
      <c r="BH28" s="174"/>
      <c r="BI28" s="173"/>
      <c r="BJ28" s="174"/>
      <c r="BK28" s="173"/>
      <c r="BL28" s="174"/>
      <c r="BM28" s="173"/>
      <c r="BN28" s="174"/>
      <c r="BO28" s="173"/>
      <c r="BP28" s="174"/>
      <c r="BQ28" s="173"/>
      <c r="BR28" s="174"/>
      <c r="BS28" s="173"/>
      <c r="BT28" s="174"/>
      <c r="BU28" s="173"/>
      <c r="BV28" s="174"/>
      <c r="BW28" s="73" t="s">
        <v>900</v>
      </c>
      <c r="BX28" s="33"/>
    </row>
    <row r="29" spans="2:76" ht="9.75" customHeight="1">
      <c r="B29" s="34"/>
      <c r="C29" s="171"/>
      <c r="D29" s="172"/>
      <c r="E29" s="171"/>
      <c r="F29" s="172"/>
      <c r="G29" s="171"/>
      <c r="H29" s="172"/>
      <c r="I29" s="171"/>
      <c r="J29" s="172"/>
      <c r="K29" s="171"/>
      <c r="L29" s="172"/>
      <c r="M29" s="171"/>
      <c r="N29" s="172"/>
      <c r="O29" s="171"/>
      <c r="P29" s="172"/>
      <c r="Q29" s="171"/>
      <c r="R29" s="172"/>
      <c r="S29" s="171"/>
      <c r="T29" s="172"/>
      <c r="U29" s="171"/>
      <c r="V29" s="172"/>
      <c r="W29" s="171"/>
      <c r="X29" s="172"/>
      <c r="Y29" s="171"/>
      <c r="Z29" s="172"/>
      <c r="AA29" s="171"/>
      <c r="AB29" s="172"/>
      <c r="AC29" s="171"/>
      <c r="AD29" s="172"/>
      <c r="AE29" s="171"/>
      <c r="AF29" s="172"/>
      <c r="AG29" s="171"/>
      <c r="AH29" s="172"/>
      <c r="AI29" s="171"/>
      <c r="AJ29" s="172"/>
      <c r="AK29" s="171"/>
      <c r="AL29" s="172"/>
      <c r="AM29" s="171"/>
      <c r="AN29" s="172"/>
      <c r="AO29" s="171"/>
      <c r="AP29" s="172"/>
      <c r="AQ29" s="171"/>
      <c r="AR29" s="172"/>
      <c r="AS29" s="171"/>
      <c r="AT29" s="172"/>
      <c r="AU29" s="171"/>
      <c r="AV29" s="172"/>
      <c r="AW29" s="171"/>
      <c r="AX29" s="172"/>
      <c r="AY29" s="171"/>
      <c r="AZ29" s="172"/>
      <c r="BA29" s="171"/>
      <c r="BB29" s="172"/>
      <c r="BC29" s="171"/>
      <c r="BD29" s="172"/>
      <c r="BE29" s="171"/>
      <c r="BF29" s="172"/>
      <c r="BG29" s="171"/>
      <c r="BH29" s="172"/>
      <c r="BI29" s="171"/>
      <c r="BJ29" s="172"/>
      <c r="BK29" s="171"/>
      <c r="BL29" s="172"/>
      <c r="BM29" s="171"/>
      <c r="BN29" s="172"/>
      <c r="BO29" s="171"/>
      <c r="BP29" s="172"/>
      <c r="BQ29" s="171"/>
      <c r="BR29" s="172"/>
      <c r="BS29" s="171"/>
      <c r="BT29" s="172"/>
      <c r="BU29" s="171"/>
      <c r="BV29" s="172"/>
      <c r="BW29" s="69" t="s">
        <v>24</v>
      </c>
      <c r="BX29" s="33"/>
    </row>
    <row r="30" spans="2:76" ht="15.75" customHeight="1">
      <c r="B30" s="31"/>
      <c r="BW30" s="75"/>
      <c r="BX30" s="33"/>
    </row>
    <row r="31" spans="2:76" ht="9.75" customHeight="1">
      <c r="B31" s="35"/>
      <c r="C31" s="179"/>
      <c r="D31" s="180"/>
      <c r="E31" s="179"/>
      <c r="F31" s="180"/>
      <c r="G31" s="179"/>
      <c r="H31" s="180"/>
      <c r="I31" s="179"/>
      <c r="J31" s="180"/>
      <c r="K31" s="179"/>
      <c r="L31" s="180"/>
      <c r="M31" s="179"/>
      <c r="N31" s="180"/>
      <c r="O31" s="179"/>
      <c r="P31" s="180"/>
      <c r="Q31" s="179"/>
      <c r="R31" s="180"/>
      <c r="S31" s="179"/>
      <c r="T31" s="180"/>
      <c r="U31" s="179"/>
      <c r="V31" s="180"/>
      <c r="W31" s="179"/>
      <c r="X31" s="180"/>
      <c r="Y31" s="179"/>
      <c r="Z31" s="180"/>
      <c r="AA31" s="179"/>
      <c r="AB31" s="180"/>
      <c r="AC31" s="179"/>
      <c r="AD31" s="180"/>
      <c r="AE31" s="179"/>
      <c r="AF31" s="180"/>
      <c r="AG31" s="179"/>
      <c r="AH31" s="180"/>
      <c r="AI31" s="179"/>
      <c r="AJ31" s="180"/>
      <c r="AK31" s="179"/>
      <c r="AL31" s="180"/>
      <c r="AM31" s="179"/>
      <c r="AN31" s="180"/>
      <c r="AO31" s="179"/>
      <c r="AP31" s="180"/>
      <c r="AQ31" s="179"/>
      <c r="AR31" s="180"/>
      <c r="AS31" s="179"/>
      <c r="AT31" s="180"/>
      <c r="AU31" s="179"/>
      <c r="AV31" s="180"/>
      <c r="AW31" s="179"/>
      <c r="AX31" s="180"/>
      <c r="AY31" s="179"/>
      <c r="AZ31" s="180"/>
      <c r="BA31" s="179"/>
      <c r="BB31" s="180"/>
      <c r="BC31" s="179"/>
      <c r="BD31" s="180"/>
      <c r="BE31" s="179"/>
      <c r="BF31" s="180"/>
      <c r="BG31" s="179"/>
      <c r="BH31" s="180"/>
      <c r="BI31" s="179"/>
      <c r="BJ31" s="180"/>
      <c r="BK31" s="179"/>
      <c r="BL31" s="180"/>
      <c r="BM31" s="179"/>
      <c r="BN31" s="180"/>
      <c r="BO31" s="179"/>
      <c r="BP31" s="180"/>
      <c r="BQ31" s="179"/>
      <c r="BR31" s="180"/>
      <c r="BS31" s="179"/>
      <c r="BT31" s="180"/>
      <c r="BU31" s="179"/>
      <c r="BV31" s="180"/>
      <c r="BW31" s="76" t="s">
        <v>24</v>
      </c>
      <c r="BX31" s="33"/>
    </row>
    <row r="32" spans="1:76" ht="20.25" customHeight="1">
      <c r="A32" s="185" t="s">
        <v>15</v>
      </c>
      <c r="B32" s="183">
        <f>+B25</f>
      </c>
      <c r="C32" s="177"/>
      <c r="D32" s="178"/>
      <c r="E32" s="177"/>
      <c r="F32" s="178"/>
      <c r="G32" s="177"/>
      <c r="H32" s="178"/>
      <c r="I32" s="177"/>
      <c r="J32" s="178"/>
      <c r="K32" s="177"/>
      <c r="L32" s="178"/>
      <c r="M32" s="177"/>
      <c r="N32" s="178"/>
      <c r="O32" s="177"/>
      <c r="P32" s="178"/>
      <c r="Q32" s="177"/>
      <c r="R32" s="178"/>
      <c r="S32" s="177"/>
      <c r="T32" s="178"/>
      <c r="U32" s="177"/>
      <c r="V32" s="178"/>
      <c r="W32" s="177"/>
      <c r="X32" s="178"/>
      <c r="Y32" s="177"/>
      <c r="Z32" s="178"/>
      <c r="AA32" s="177"/>
      <c r="AB32" s="178"/>
      <c r="AC32" s="177"/>
      <c r="AD32" s="178"/>
      <c r="AE32" s="177"/>
      <c r="AF32" s="178"/>
      <c r="AG32" s="177"/>
      <c r="AH32" s="178"/>
      <c r="AI32" s="177"/>
      <c r="AJ32" s="178"/>
      <c r="AK32" s="177"/>
      <c r="AL32" s="178"/>
      <c r="AM32" s="177"/>
      <c r="AN32" s="178"/>
      <c r="AO32" s="177"/>
      <c r="AP32" s="178"/>
      <c r="AQ32" s="177"/>
      <c r="AR32" s="178"/>
      <c r="AS32" s="177"/>
      <c r="AT32" s="178"/>
      <c r="AU32" s="177"/>
      <c r="AV32" s="178"/>
      <c r="AW32" s="177"/>
      <c r="AX32" s="178"/>
      <c r="AY32" s="177"/>
      <c r="AZ32" s="178"/>
      <c r="BA32" s="177"/>
      <c r="BB32" s="178"/>
      <c r="BC32" s="177"/>
      <c r="BD32" s="178"/>
      <c r="BE32" s="177"/>
      <c r="BF32" s="178"/>
      <c r="BG32" s="177"/>
      <c r="BH32" s="178"/>
      <c r="BI32" s="177"/>
      <c r="BJ32" s="178"/>
      <c r="BK32" s="177"/>
      <c r="BL32" s="178"/>
      <c r="BM32" s="177"/>
      <c r="BN32" s="178"/>
      <c r="BO32" s="177"/>
      <c r="BP32" s="178"/>
      <c r="BQ32" s="177"/>
      <c r="BR32" s="178"/>
      <c r="BS32" s="177"/>
      <c r="BT32" s="178"/>
      <c r="BU32" s="177"/>
      <c r="BV32" s="178"/>
      <c r="BW32" s="77" t="s">
        <v>900</v>
      </c>
      <c r="BX32" s="33"/>
    </row>
    <row r="33" spans="1:76" ht="19.5" customHeight="1">
      <c r="A33" s="186"/>
      <c r="B33" s="184"/>
      <c r="C33" s="175"/>
      <c r="D33" s="176"/>
      <c r="E33" s="175"/>
      <c r="F33" s="176"/>
      <c r="G33" s="175"/>
      <c r="H33" s="176"/>
      <c r="I33" s="175"/>
      <c r="J33" s="176"/>
      <c r="K33" s="175"/>
      <c r="L33" s="176"/>
      <c r="M33" s="175"/>
      <c r="N33" s="176"/>
      <c r="O33" s="175"/>
      <c r="P33" s="176"/>
      <c r="Q33" s="175"/>
      <c r="R33" s="176"/>
      <c r="S33" s="175"/>
      <c r="T33" s="176"/>
      <c r="U33" s="175"/>
      <c r="V33" s="176"/>
      <c r="W33" s="175"/>
      <c r="X33" s="176"/>
      <c r="Y33" s="175"/>
      <c r="Z33" s="176"/>
      <c r="AA33" s="175"/>
      <c r="AB33" s="176"/>
      <c r="AC33" s="175"/>
      <c r="AD33" s="176"/>
      <c r="AE33" s="175"/>
      <c r="AF33" s="176"/>
      <c r="AG33" s="175"/>
      <c r="AH33" s="176"/>
      <c r="AI33" s="175"/>
      <c r="AJ33" s="176"/>
      <c r="AK33" s="175"/>
      <c r="AL33" s="176"/>
      <c r="AM33" s="175"/>
      <c r="AN33" s="176"/>
      <c r="AO33" s="175"/>
      <c r="AP33" s="176"/>
      <c r="AQ33" s="175"/>
      <c r="AR33" s="176"/>
      <c r="AS33" s="175"/>
      <c r="AT33" s="176"/>
      <c r="AU33" s="175"/>
      <c r="AV33" s="176"/>
      <c r="AW33" s="175"/>
      <c r="AX33" s="176"/>
      <c r="AY33" s="175"/>
      <c r="AZ33" s="176"/>
      <c r="BA33" s="175"/>
      <c r="BB33" s="176"/>
      <c r="BC33" s="175"/>
      <c r="BD33" s="176"/>
      <c r="BE33" s="175"/>
      <c r="BF33" s="176"/>
      <c r="BG33" s="175"/>
      <c r="BH33" s="176"/>
      <c r="BI33" s="175"/>
      <c r="BJ33" s="176"/>
      <c r="BK33" s="175"/>
      <c r="BL33" s="176"/>
      <c r="BM33" s="175"/>
      <c r="BN33" s="176"/>
      <c r="BO33" s="175"/>
      <c r="BP33" s="176"/>
      <c r="BQ33" s="175"/>
      <c r="BR33" s="176"/>
      <c r="BS33" s="175"/>
      <c r="BT33" s="176"/>
      <c r="BU33" s="175"/>
      <c r="BV33" s="176"/>
      <c r="BW33" s="78" t="s">
        <v>25</v>
      </c>
      <c r="BX33" s="33"/>
    </row>
    <row r="34" spans="1:76" ht="20.25" customHeight="1">
      <c r="A34" s="185" t="s">
        <v>16</v>
      </c>
      <c r="B34" s="183">
        <f>+B27</f>
      </c>
      <c r="C34" s="169"/>
      <c r="D34" s="170"/>
      <c r="E34" s="169"/>
      <c r="F34" s="170"/>
      <c r="G34" s="169"/>
      <c r="H34" s="170"/>
      <c r="I34" s="169"/>
      <c r="J34" s="170"/>
      <c r="K34" s="169"/>
      <c r="L34" s="170"/>
      <c r="M34" s="169"/>
      <c r="N34" s="170"/>
      <c r="O34" s="169"/>
      <c r="P34" s="170"/>
      <c r="Q34" s="169"/>
      <c r="R34" s="170"/>
      <c r="S34" s="169"/>
      <c r="T34" s="170"/>
      <c r="U34" s="169"/>
      <c r="V34" s="170"/>
      <c r="W34" s="169"/>
      <c r="X34" s="170"/>
      <c r="Y34" s="169"/>
      <c r="Z34" s="170"/>
      <c r="AA34" s="169"/>
      <c r="AB34" s="170"/>
      <c r="AC34" s="169"/>
      <c r="AD34" s="170"/>
      <c r="AE34" s="169"/>
      <c r="AF34" s="170"/>
      <c r="AG34" s="169"/>
      <c r="AH34" s="170"/>
      <c r="AI34" s="169"/>
      <c r="AJ34" s="170"/>
      <c r="AK34" s="169"/>
      <c r="AL34" s="170"/>
      <c r="AM34" s="169"/>
      <c r="AN34" s="170"/>
      <c r="AO34" s="169"/>
      <c r="AP34" s="170"/>
      <c r="AQ34" s="169"/>
      <c r="AR34" s="170"/>
      <c r="AS34" s="169"/>
      <c r="AT34" s="170"/>
      <c r="AU34" s="169"/>
      <c r="AV34" s="170"/>
      <c r="AW34" s="169"/>
      <c r="AX34" s="170"/>
      <c r="AY34" s="169"/>
      <c r="AZ34" s="170"/>
      <c r="BA34" s="169"/>
      <c r="BB34" s="170"/>
      <c r="BC34" s="169"/>
      <c r="BD34" s="170"/>
      <c r="BE34" s="169"/>
      <c r="BF34" s="170"/>
      <c r="BG34" s="169"/>
      <c r="BH34" s="170"/>
      <c r="BI34" s="169"/>
      <c r="BJ34" s="170"/>
      <c r="BK34" s="169"/>
      <c r="BL34" s="170"/>
      <c r="BM34" s="169"/>
      <c r="BN34" s="170"/>
      <c r="BO34" s="169"/>
      <c r="BP34" s="170"/>
      <c r="BQ34" s="169"/>
      <c r="BR34" s="170"/>
      <c r="BS34" s="169"/>
      <c r="BT34" s="170"/>
      <c r="BU34" s="169"/>
      <c r="BV34" s="170"/>
      <c r="BW34" s="79" t="s">
        <v>25</v>
      </c>
      <c r="BX34" s="33"/>
    </row>
    <row r="35" spans="1:76" ht="19.5" customHeight="1">
      <c r="A35" s="186"/>
      <c r="B35" s="184"/>
      <c r="C35" s="173"/>
      <c r="D35" s="174"/>
      <c r="E35" s="173"/>
      <c r="F35" s="174"/>
      <c r="G35" s="173"/>
      <c r="H35" s="174"/>
      <c r="I35" s="173"/>
      <c r="J35" s="174"/>
      <c r="K35" s="173"/>
      <c r="L35" s="174"/>
      <c r="M35" s="173"/>
      <c r="N35" s="174"/>
      <c r="O35" s="173"/>
      <c r="P35" s="174"/>
      <c r="Q35" s="173"/>
      <c r="R35" s="174"/>
      <c r="S35" s="173"/>
      <c r="T35" s="174"/>
      <c r="U35" s="173"/>
      <c r="V35" s="174"/>
      <c r="W35" s="173"/>
      <c r="X35" s="174"/>
      <c r="Y35" s="173"/>
      <c r="Z35" s="174"/>
      <c r="AA35" s="173"/>
      <c r="AB35" s="174"/>
      <c r="AC35" s="173"/>
      <c r="AD35" s="174"/>
      <c r="AE35" s="173"/>
      <c r="AF35" s="174"/>
      <c r="AG35" s="173"/>
      <c r="AH35" s="174"/>
      <c r="AI35" s="173"/>
      <c r="AJ35" s="174"/>
      <c r="AK35" s="173"/>
      <c r="AL35" s="174"/>
      <c r="AM35" s="173"/>
      <c r="AN35" s="174"/>
      <c r="AO35" s="173"/>
      <c r="AP35" s="174"/>
      <c r="AQ35" s="173"/>
      <c r="AR35" s="174"/>
      <c r="AS35" s="173"/>
      <c r="AT35" s="174"/>
      <c r="AU35" s="173"/>
      <c r="AV35" s="174"/>
      <c r="AW35" s="173"/>
      <c r="AX35" s="174"/>
      <c r="AY35" s="173"/>
      <c r="AZ35" s="174"/>
      <c r="BA35" s="173"/>
      <c r="BB35" s="174"/>
      <c r="BC35" s="173"/>
      <c r="BD35" s="174"/>
      <c r="BE35" s="173"/>
      <c r="BF35" s="174"/>
      <c r="BG35" s="173"/>
      <c r="BH35" s="174"/>
      <c r="BI35" s="173"/>
      <c r="BJ35" s="174"/>
      <c r="BK35" s="173"/>
      <c r="BL35" s="174"/>
      <c r="BM35" s="173"/>
      <c r="BN35" s="174"/>
      <c r="BO35" s="173"/>
      <c r="BP35" s="174"/>
      <c r="BQ35" s="173"/>
      <c r="BR35" s="174"/>
      <c r="BS35" s="173"/>
      <c r="BT35" s="174"/>
      <c r="BU35" s="173"/>
      <c r="BV35" s="174"/>
      <c r="BW35" s="80" t="s">
        <v>900</v>
      </c>
      <c r="BX35" s="33"/>
    </row>
    <row r="36" spans="2:76" ht="9.75" customHeight="1">
      <c r="B36" s="34"/>
      <c r="C36" s="171"/>
      <c r="D36" s="172"/>
      <c r="E36" s="171"/>
      <c r="F36" s="172"/>
      <c r="G36" s="171"/>
      <c r="H36" s="172"/>
      <c r="I36" s="171"/>
      <c r="J36" s="172"/>
      <c r="K36" s="171"/>
      <c r="L36" s="172"/>
      <c r="M36" s="171"/>
      <c r="N36" s="172"/>
      <c r="O36" s="171"/>
      <c r="P36" s="172"/>
      <c r="Q36" s="171"/>
      <c r="R36" s="172"/>
      <c r="S36" s="171"/>
      <c r="T36" s="172"/>
      <c r="U36" s="171"/>
      <c r="V36" s="172"/>
      <c r="W36" s="171"/>
      <c r="X36" s="172"/>
      <c r="Y36" s="171"/>
      <c r="Z36" s="172"/>
      <c r="AA36" s="171"/>
      <c r="AB36" s="172"/>
      <c r="AC36" s="171"/>
      <c r="AD36" s="172"/>
      <c r="AE36" s="171"/>
      <c r="AF36" s="172"/>
      <c r="AG36" s="171"/>
      <c r="AH36" s="172"/>
      <c r="AI36" s="171"/>
      <c r="AJ36" s="172"/>
      <c r="AK36" s="171"/>
      <c r="AL36" s="172"/>
      <c r="AM36" s="171"/>
      <c r="AN36" s="172"/>
      <c r="AO36" s="171"/>
      <c r="AP36" s="172"/>
      <c r="AQ36" s="171"/>
      <c r="AR36" s="172"/>
      <c r="AS36" s="171"/>
      <c r="AT36" s="172"/>
      <c r="AU36" s="171"/>
      <c r="AV36" s="172"/>
      <c r="AW36" s="171"/>
      <c r="AX36" s="172"/>
      <c r="AY36" s="171"/>
      <c r="AZ36" s="172"/>
      <c r="BA36" s="171"/>
      <c r="BB36" s="172"/>
      <c r="BC36" s="171"/>
      <c r="BD36" s="172"/>
      <c r="BE36" s="171"/>
      <c r="BF36" s="172"/>
      <c r="BG36" s="171"/>
      <c r="BH36" s="172"/>
      <c r="BI36" s="171"/>
      <c r="BJ36" s="172"/>
      <c r="BK36" s="171"/>
      <c r="BL36" s="172"/>
      <c r="BM36" s="171"/>
      <c r="BN36" s="172"/>
      <c r="BO36" s="171"/>
      <c r="BP36" s="172"/>
      <c r="BQ36" s="171"/>
      <c r="BR36" s="172"/>
      <c r="BS36" s="171"/>
      <c r="BT36" s="172"/>
      <c r="BU36" s="171"/>
      <c r="BV36" s="172"/>
      <c r="BW36" s="76" t="s">
        <v>24</v>
      </c>
      <c r="BX36" s="33"/>
    </row>
    <row r="37" spans="2:76" ht="15.75" customHeight="1">
      <c r="B37" s="31"/>
      <c r="BW37" s="75"/>
      <c r="BX37" s="33"/>
    </row>
    <row r="38" spans="2:76" ht="9.75" customHeight="1">
      <c r="B38" s="35"/>
      <c r="C38" s="179"/>
      <c r="D38" s="180"/>
      <c r="E38" s="179"/>
      <c r="F38" s="180"/>
      <c r="G38" s="179"/>
      <c r="H38" s="180"/>
      <c r="I38" s="179"/>
      <c r="J38" s="180"/>
      <c r="K38" s="179"/>
      <c r="L38" s="180"/>
      <c r="M38" s="179"/>
      <c r="N38" s="180"/>
      <c r="O38" s="179"/>
      <c r="P38" s="180"/>
      <c r="Q38" s="179"/>
      <c r="R38" s="180"/>
      <c r="S38" s="179"/>
      <c r="T38" s="180"/>
      <c r="U38" s="179"/>
      <c r="V38" s="180"/>
      <c r="W38" s="179"/>
      <c r="X38" s="180"/>
      <c r="Y38" s="179"/>
      <c r="Z38" s="180"/>
      <c r="AA38" s="179"/>
      <c r="AB38" s="180"/>
      <c r="AC38" s="179"/>
      <c r="AD38" s="180"/>
      <c r="AE38" s="179"/>
      <c r="AF38" s="180"/>
      <c r="AG38" s="179"/>
      <c r="AH38" s="180"/>
      <c r="AI38" s="179"/>
      <c r="AJ38" s="180"/>
      <c r="AK38" s="179"/>
      <c r="AL38" s="180"/>
      <c r="AM38" s="179"/>
      <c r="AN38" s="180"/>
      <c r="AO38" s="179"/>
      <c r="AP38" s="180"/>
      <c r="AQ38" s="179"/>
      <c r="AR38" s="180"/>
      <c r="AS38" s="179"/>
      <c r="AT38" s="180"/>
      <c r="AU38" s="179"/>
      <c r="AV38" s="180"/>
      <c r="AW38" s="179"/>
      <c r="AX38" s="180"/>
      <c r="AY38" s="179"/>
      <c r="AZ38" s="180"/>
      <c r="BA38" s="179"/>
      <c r="BB38" s="180"/>
      <c r="BC38" s="179"/>
      <c r="BD38" s="180"/>
      <c r="BE38" s="179"/>
      <c r="BF38" s="180"/>
      <c r="BG38" s="179"/>
      <c r="BH38" s="180"/>
      <c r="BI38" s="179"/>
      <c r="BJ38" s="180"/>
      <c r="BK38" s="179"/>
      <c r="BL38" s="180"/>
      <c r="BM38" s="179"/>
      <c r="BN38" s="180"/>
      <c r="BO38" s="179"/>
      <c r="BP38" s="180"/>
      <c r="BQ38" s="179"/>
      <c r="BR38" s="180"/>
      <c r="BS38" s="179"/>
      <c r="BT38" s="180"/>
      <c r="BU38" s="179"/>
      <c r="BV38" s="180"/>
      <c r="BW38" s="76" t="s">
        <v>24</v>
      </c>
      <c r="BX38" s="33"/>
    </row>
    <row r="39" spans="1:76" ht="20.25" customHeight="1">
      <c r="A39" s="185" t="s">
        <v>15</v>
      </c>
      <c r="B39" s="183">
        <f>+B32</f>
      </c>
      <c r="C39" s="177"/>
      <c r="D39" s="178"/>
      <c r="E39" s="177"/>
      <c r="F39" s="178"/>
      <c r="G39" s="177"/>
      <c r="H39" s="178"/>
      <c r="I39" s="177"/>
      <c r="J39" s="178"/>
      <c r="K39" s="177"/>
      <c r="L39" s="178"/>
      <c r="M39" s="177"/>
      <c r="N39" s="178"/>
      <c r="O39" s="177"/>
      <c r="P39" s="178"/>
      <c r="Q39" s="177"/>
      <c r="R39" s="178"/>
      <c r="S39" s="177"/>
      <c r="T39" s="178"/>
      <c r="U39" s="177"/>
      <c r="V39" s="178"/>
      <c r="W39" s="177"/>
      <c r="X39" s="178"/>
      <c r="Y39" s="177"/>
      <c r="Z39" s="178"/>
      <c r="AA39" s="177"/>
      <c r="AB39" s="178"/>
      <c r="AC39" s="177"/>
      <c r="AD39" s="178"/>
      <c r="AE39" s="177"/>
      <c r="AF39" s="178"/>
      <c r="AG39" s="177"/>
      <c r="AH39" s="178"/>
      <c r="AI39" s="177"/>
      <c r="AJ39" s="178"/>
      <c r="AK39" s="177"/>
      <c r="AL39" s="178"/>
      <c r="AM39" s="177"/>
      <c r="AN39" s="178"/>
      <c r="AO39" s="177"/>
      <c r="AP39" s="178"/>
      <c r="AQ39" s="177"/>
      <c r="AR39" s="178"/>
      <c r="AS39" s="177"/>
      <c r="AT39" s="178"/>
      <c r="AU39" s="177"/>
      <c r="AV39" s="178"/>
      <c r="AW39" s="177"/>
      <c r="AX39" s="178"/>
      <c r="AY39" s="177"/>
      <c r="AZ39" s="178"/>
      <c r="BA39" s="177"/>
      <c r="BB39" s="178"/>
      <c r="BC39" s="177"/>
      <c r="BD39" s="178"/>
      <c r="BE39" s="177"/>
      <c r="BF39" s="178"/>
      <c r="BG39" s="177"/>
      <c r="BH39" s="178"/>
      <c r="BI39" s="177"/>
      <c r="BJ39" s="178"/>
      <c r="BK39" s="177"/>
      <c r="BL39" s="178"/>
      <c r="BM39" s="177"/>
      <c r="BN39" s="178"/>
      <c r="BO39" s="177"/>
      <c r="BP39" s="178"/>
      <c r="BQ39" s="177"/>
      <c r="BR39" s="178"/>
      <c r="BS39" s="177"/>
      <c r="BT39" s="178"/>
      <c r="BU39" s="177"/>
      <c r="BV39" s="178"/>
      <c r="BW39" s="77" t="s">
        <v>900</v>
      </c>
      <c r="BX39" s="33"/>
    </row>
    <row r="40" spans="1:76" ht="19.5" customHeight="1">
      <c r="A40" s="186"/>
      <c r="B40" s="184"/>
      <c r="C40" s="175"/>
      <c r="D40" s="176"/>
      <c r="E40" s="175"/>
      <c r="F40" s="176"/>
      <c r="G40" s="175"/>
      <c r="H40" s="176"/>
      <c r="I40" s="175"/>
      <c r="J40" s="176"/>
      <c r="K40" s="175"/>
      <c r="L40" s="176"/>
      <c r="M40" s="175"/>
      <c r="N40" s="176"/>
      <c r="O40" s="175"/>
      <c r="P40" s="176"/>
      <c r="Q40" s="175"/>
      <c r="R40" s="176"/>
      <c r="S40" s="175"/>
      <c r="T40" s="176"/>
      <c r="U40" s="175"/>
      <c r="V40" s="176"/>
      <c r="W40" s="175"/>
      <c r="X40" s="176"/>
      <c r="Y40" s="175"/>
      <c r="Z40" s="176"/>
      <c r="AA40" s="175"/>
      <c r="AB40" s="176"/>
      <c r="AC40" s="175"/>
      <c r="AD40" s="176"/>
      <c r="AE40" s="175"/>
      <c r="AF40" s="176"/>
      <c r="AG40" s="175"/>
      <c r="AH40" s="176"/>
      <c r="AI40" s="175"/>
      <c r="AJ40" s="176"/>
      <c r="AK40" s="175"/>
      <c r="AL40" s="176"/>
      <c r="AM40" s="175"/>
      <c r="AN40" s="176"/>
      <c r="AO40" s="175"/>
      <c r="AP40" s="176"/>
      <c r="AQ40" s="175"/>
      <c r="AR40" s="176"/>
      <c r="AS40" s="175"/>
      <c r="AT40" s="176"/>
      <c r="AU40" s="175"/>
      <c r="AV40" s="176"/>
      <c r="AW40" s="175"/>
      <c r="AX40" s="176"/>
      <c r="AY40" s="175"/>
      <c r="AZ40" s="176"/>
      <c r="BA40" s="175"/>
      <c r="BB40" s="176"/>
      <c r="BC40" s="175"/>
      <c r="BD40" s="176"/>
      <c r="BE40" s="175"/>
      <c r="BF40" s="176"/>
      <c r="BG40" s="175"/>
      <c r="BH40" s="176"/>
      <c r="BI40" s="175"/>
      <c r="BJ40" s="176"/>
      <c r="BK40" s="175"/>
      <c r="BL40" s="176"/>
      <c r="BM40" s="175"/>
      <c r="BN40" s="176"/>
      <c r="BO40" s="175"/>
      <c r="BP40" s="176"/>
      <c r="BQ40" s="175"/>
      <c r="BR40" s="176"/>
      <c r="BS40" s="175"/>
      <c r="BT40" s="176"/>
      <c r="BU40" s="175"/>
      <c r="BV40" s="176"/>
      <c r="BW40" s="78" t="s">
        <v>25</v>
      </c>
      <c r="BX40" s="33"/>
    </row>
    <row r="41" spans="1:76" ht="20.25" customHeight="1">
      <c r="A41" s="185" t="s">
        <v>16</v>
      </c>
      <c r="B41" s="183">
        <f>+B34</f>
      </c>
      <c r="C41" s="169"/>
      <c r="D41" s="170"/>
      <c r="E41" s="169"/>
      <c r="F41" s="170"/>
      <c r="G41" s="169"/>
      <c r="H41" s="170"/>
      <c r="I41" s="169"/>
      <c r="J41" s="170"/>
      <c r="K41" s="169"/>
      <c r="L41" s="170"/>
      <c r="M41" s="169"/>
      <c r="N41" s="170"/>
      <c r="O41" s="169"/>
      <c r="P41" s="170"/>
      <c r="Q41" s="169"/>
      <c r="R41" s="170"/>
      <c r="S41" s="169"/>
      <c r="T41" s="170"/>
      <c r="U41" s="169"/>
      <c r="V41" s="170"/>
      <c r="W41" s="169"/>
      <c r="X41" s="170"/>
      <c r="Y41" s="169"/>
      <c r="Z41" s="170"/>
      <c r="AA41" s="169"/>
      <c r="AB41" s="170"/>
      <c r="AC41" s="169"/>
      <c r="AD41" s="170"/>
      <c r="AE41" s="169"/>
      <c r="AF41" s="170"/>
      <c r="AG41" s="169"/>
      <c r="AH41" s="170"/>
      <c r="AI41" s="169"/>
      <c r="AJ41" s="170"/>
      <c r="AK41" s="169"/>
      <c r="AL41" s="170"/>
      <c r="AM41" s="169"/>
      <c r="AN41" s="170"/>
      <c r="AO41" s="169"/>
      <c r="AP41" s="170"/>
      <c r="AQ41" s="169"/>
      <c r="AR41" s="170"/>
      <c r="AS41" s="169"/>
      <c r="AT41" s="170"/>
      <c r="AU41" s="169"/>
      <c r="AV41" s="170"/>
      <c r="AW41" s="169"/>
      <c r="AX41" s="170"/>
      <c r="AY41" s="169"/>
      <c r="AZ41" s="170"/>
      <c r="BA41" s="169"/>
      <c r="BB41" s="170"/>
      <c r="BC41" s="169"/>
      <c r="BD41" s="170"/>
      <c r="BE41" s="169"/>
      <c r="BF41" s="170"/>
      <c r="BG41" s="169"/>
      <c r="BH41" s="170"/>
      <c r="BI41" s="169"/>
      <c r="BJ41" s="170"/>
      <c r="BK41" s="169"/>
      <c r="BL41" s="170"/>
      <c r="BM41" s="169"/>
      <c r="BN41" s="170"/>
      <c r="BO41" s="169"/>
      <c r="BP41" s="170"/>
      <c r="BQ41" s="169"/>
      <c r="BR41" s="170"/>
      <c r="BS41" s="169"/>
      <c r="BT41" s="170"/>
      <c r="BU41" s="169"/>
      <c r="BV41" s="170"/>
      <c r="BW41" s="79" t="s">
        <v>25</v>
      </c>
      <c r="BX41" s="33"/>
    </row>
    <row r="42" spans="1:76" ht="19.5" customHeight="1">
      <c r="A42" s="186"/>
      <c r="B42" s="184"/>
      <c r="C42" s="173"/>
      <c r="D42" s="174"/>
      <c r="E42" s="173"/>
      <c r="F42" s="174"/>
      <c r="G42" s="173"/>
      <c r="H42" s="174"/>
      <c r="I42" s="173"/>
      <c r="J42" s="174"/>
      <c r="K42" s="173"/>
      <c r="L42" s="174"/>
      <c r="M42" s="173"/>
      <c r="N42" s="174"/>
      <c r="O42" s="173"/>
      <c r="P42" s="174"/>
      <c r="Q42" s="173"/>
      <c r="R42" s="174"/>
      <c r="S42" s="173"/>
      <c r="T42" s="174"/>
      <c r="U42" s="173"/>
      <c r="V42" s="174"/>
      <c r="W42" s="173"/>
      <c r="X42" s="174"/>
      <c r="Y42" s="173"/>
      <c r="Z42" s="174"/>
      <c r="AA42" s="173"/>
      <c r="AB42" s="174"/>
      <c r="AC42" s="173"/>
      <c r="AD42" s="174"/>
      <c r="AE42" s="173"/>
      <c r="AF42" s="174"/>
      <c r="AG42" s="173"/>
      <c r="AH42" s="174"/>
      <c r="AI42" s="173"/>
      <c r="AJ42" s="174"/>
      <c r="AK42" s="173"/>
      <c r="AL42" s="174"/>
      <c r="AM42" s="173"/>
      <c r="AN42" s="174"/>
      <c r="AO42" s="173"/>
      <c r="AP42" s="174"/>
      <c r="AQ42" s="173"/>
      <c r="AR42" s="174"/>
      <c r="AS42" s="173"/>
      <c r="AT42" s="174"/>
      <c r="AU42" s="173"/>
      <c r="AV42" s="174"/>
      <c r="AW42" s="173"/>
      <c r="AX42" s="174"/>
      <c r="AY42" s="173"/>
      <c r="AZ42" s="174"/>
      <c r="BA42" s="173"/>
      <c r="BB42" s="174"/>
      <c r="BC42" s="173"/>
      <c r="BD42" s="174"/>
      <c r="BE42" s="173"/>
      <c r="BF42" s="174"/>
      <c r="BG42" s="173"/>
      <c r="BH42" s="174"/>
      <c r="BI42" s="173"/>
      <c r="BJ42" s="174"/>
      <c r="BK42" s="173"/>
      <c r="BL42" s="174"/>
      <c r="BM42" s="173"/>
      <c r="BN42" s="174"/>
      <c r="BO42" s="173"/>
      <c r="BP42" s="174"/>
      <c r="BQ42" s="173"/>
      <c r="BR42" s="174"/>
      <c r="BS42" s="173"/>
      <c r="BT42" s="174"/>
      <c r="BU42" s="173"/>
      <c r="BV42" s="174"/>
      <c r="BW42" s="80" t="s">
        <v>900</v>
      </c>
      <c r="BX42" s="33"/>
    </row>
    <row r="43" spans="2:76" ht="9.75" customHeight="1">
      <c r="B43" s="36"/>
      <c r="C43" s="171"/>
      <c r="D43" s="172"/>
      <c r="E43" s="171"/>
      <c r="F43" s="172"/>
      <c r="G43" s="171"/>
      <c r="H43" s="172"/>
      <c r="I43" s="171"/>
      <c r="J43" s="172"/>
      <c r="K43" s="171"/>
      <c r="L43" s="172"/>
      <c r="M43" s="171"/>
      <c r="N43" s="172"/>
      <c r="O43" s="171"/>
      <c r="P43" s="172"/>
      <c r="Q43" s="171"/>
      <c r="R43" s="172"/>
      <c r="S43" s="171"/>
      <c r="T43" s="172"/>
      <c r="U43" s="171"/>
      <c r="V43" s="172"/>
      <c r="W43" s="171"/>
      <c r="X43" s="172"/>
      <c r="Y43" s="171"/>
      <c r="Z43" s="172"/>
      <c r="AA43" s="171"/>
      <c r="AB43" s="172"/>
      <c r="AC43" s="171"/>
      <c r="AD43" s="172"/>
      <c r="AE43" s="171"/>
      <c r="AF43" s="172"/>
      <c r="AG43" s="171"/>
      <c r="AH43" s="172"/>
      <c r="AI43" s="171"/>
      <c r="AJ43" s="172"/>
      <c r="AK43" s="171"/>
      <c r="AL43" s="172"/>
      <c r="AM43" s="171"/>
      <c r="AN43" s="172"/>
      <c r="AO43" s="171"/>
      <c r="AP43" s="172"/>
      <c r="AQ43" s="171"/>
      <c r="AR43" s="172"/>
      <c r="AS43" s="171"/>
      <c r="AT43" s="172"/>
      <c r="AU43" s="171"/>
      <c r="AV43" s="172"/>
      <c r="AW43" s="171"/>
      <c r="AX43" s="172"/>
      <c r="AY43" s="171"/>
      <c r="AZ43" s="172"/>
      <c r="BA43" s="171"/>
      <c r="BB43" s="172"/>
      <c r="BC43" s="171"/>
      <c r="BD43" s="172"/>
      <c r="BE43" s="171"/>
      <c r="BF43" s="172"/>
      <c r="BG43" s="171"/>
      <c r="BH43" s="172"/>
      <c r="BI43" s="171"/>
      <c r="BJ43" s="172"/>
      <c r="BK43" s="171"/>
      <c r="BL43" s="172"/>
      <c r="BM43" s="171"/>
      <c r="BN43" s="172"/>
      <c r="BO43" s="171"/>
      <c r="BP43" s="172"/>
      <c r="BQ43" s="171"/>
      <c r="BR43" s="172"/>
      <c r="BS43" s="171"/>
      <c r="BT43" s="172"/>
      <c r="BU43" s="171"/>
      <c r="BV43" s="172"/>
      <c r="BW43" s="76" t="s">
        <v>24</v>
      </c>
      <c r="BX43" s="33"/>
    </row>
    <row r="45" s="37" customFormat="1" ht="12.75"/>
    <row r="46" s="37" customFormat="1" ht="12.75"/>
    <row r="47" s="37" customFormat="1" ht="12.75"/>
    <row r="48" s="37" customFormat="1" ht="12.75"/>
    <row r="49" s="37" customFormat="1" ht="12.75"/>
    <row r="50" s="37" customFormat="1" ht="12.75"/>
    <row r="51" s="37" customFormat="1" ht="12.75"/>
    <row r="52" s="37" customFormat="1" ht="12.75"/>
    <row r="53" s="37" customFormat="1" ht="12.75"/>
    <row r="54" s="37" customFormat="1" ht="12.75"/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</sheetData>
  <sheetProtection/>
  <mergeCells count="1124">
    <mergeCell ref="BS28:BT28"/>
    <mergeCell ref="BS29:BT29"/>
    <mergeCell ref="BS10:BT10"/>
    <mergeCell ref="BS11:BT11"/>
    <mergeCell ref="BS12:BT12"/>
    <mergeCell ref="BS13:BT13"/>
    <mergeCell ref="BU19:BV19"/>
    <mergeCell ref="BS20:BT20"/>
    <mergeCell ref="BS21:BT21"/>
    <mergeCell ref="BS22:BT22"/>
    <mergeCell ref="BS24:BT24"/>
    <mergeCell ref="BS25:BT25"/>
    <mergeCell ref="BU28:BV28"/>
    <mergeCell ref="BU29:BV29"/>
    <mergeCell ref="BU10:BV10"/>
    <mergeCell ref="BU11:BV11"/>
    <mergeCell ref="BU12:BV12"/>
    <mergeCell ref="BU13:BV13"/>
    <mergeCell ref="BU14:BV14"/>
    <mergeCell ref="BU15:BV15"/>
    <mergeCell ref="BU17:BV17"/>
    <mergeCell ref="BU18:BV18"/>
    <mergeCell ref="BS40:BT40"/>
    <mergeCell ref="BU40:BV40"/>
    <mergeCell ref="E3:V3"/>
    <mergeCell ref="BU20:BV20"/>
    <mergeCell ref="BU21:BV21"/>
    <mergeCell ref="BU22:BV22"/>
    <mergeCell ref="BU24:BV24"/>
    <mergeCell ref="BU25:BV25"/>
    <mergeCell ref="BU26:BV26"/>
    <mergeCell ref="BU27:BV27"/>
    <mergeCell ref="BS38:BT38"/>
    <mergeCell ref="BS39:BT39"/>
    <mergeCell ref="BU31:BV31"/>
    <mergeCell ref="BU32:BV32"/>
    <mergeCell ref="BU33:BV33"/>
    <mergeCell ref="BU34:BV34"/>
    <mergeCell ref="BU35:BV35"/>
    <mergeCell ref="BU36:BV36"/>
    <mergeCell ref="BU38:BV38"/>
    <mergeCell ref="BU39:BV39"/>
    <mergeCell ref="BS31:BT31"/>
    <mergeCell ref="BS32:BT32"/>
    <mergeCell ref="BS33:BT33"/>
    <mergeCell ref="BS34:BT34"/>
    <mergeCell ref="BS35:BT35"/>
    <mergeCell ref="BS36:BT36"/>
    <mergeCell ref="BM40:BN40"/>
    <mergeCell ref="BM41:BN41"/>
    <mergeCell ref="BO43:BP43"/>
    <mergeCell ref="BQ43:BR43"/>
    <mergeCell ref="BO32:BP32"/>
    <mergeCell ref="BQ32:BR32"/>
    <mergeCell ref="BO33:BP33"/>
    <mergeCell ref="BQ10:BR10"/>
    <mergeCell ref="BQ17:BR17"/>
    <mergeCell ref="BQ24:BR24"/>
    <mergeCell ref="BQ31:BR31"/>
    <mergeCell ref="BQ38:BR38"/>
    <mergeCell ref="BM32:BN32"/>
    <mergeCell ref="BM33:BN33"/>
    <mergeCell ref="BM34:BN34"/>
    <mergeCell ref="BM35:BN35"/>
    <mergeCell ref="BM36:BN36"/>
    <mergeCell ref="BM31:BN31"/>
    <mergeCell ref="BM42:BN42"/>
    <mergeCell ref="BM43:BN43"/>
    <mergeCell ref="BO10:BP10"/>
    <mergeCell ref="BO17:BP17"/>
    <mergeCell ref="BO24:BP24"/>
    <mergeCell ref="BO31:BP31"/>
    <mergeCell ref="BO38:BP38"/>
    <mergeCell ref="BM38:BN38"/>
    <mergeCell ref="BM39:BN39"/>
    <mergeCell ref="BO29:BP29"/>
    <mergeCell ref="BQ29:BR29"/>
    <mergeCell ref="BO18:BP18"/>
    <mergeCell ref="BS14:BT14"/>
    <mergeCell ref="BS15:BT15"/>
    <mergeCell ref="BS17:BT17"/>
    <mergeCell ref="BS18:BT18"/>
    <mergeCell ref="BS19:BT19"/>
    <mergeCell ref="BS26:BT26"/>
    <mergeCell ref="BS27:BT27"/>
    <mergeCell ref="BQ25:BR25"/>
    <mergeCell ref="BO26:BP26"/>
    <mergeCell ref="BQ26:BR26"/>
    <mergeCell ref="BO27:BP27"/>
    <mergeCell ref="BQ27:BR27"/>
    <mergeCell ref="BO28:BP28"/>
    <mergeCell ref="BQ28:BR28"/>
    <mergeCell ref="BM22:BN22"/>
    <mergeCell ref="BM24:BN24"/>
    <mergeCell ref="BM25:BN25"/>
    <mergeCell ref="BM26:BN26"/>
    <mergeCell ref="BM27:BN27"/>
    <mergeCell ref="BM28:BN28"/>
    <mergeCell ref="BM15:BN15"/>
    <mergeCell ref="BM17:BN17"/>
    <mergeCell ref="BM18:BN18"/>
    <mergeCell ref="BM19:BN19"/>
    <mergeCell ref="BM20:BN20"/>
    <mergeCell ref="BM21:BN21"/>
    <mergeCell ref="BQ33:BR33"/>
    <mergeCell ref="BO34:BP34"/>
    <mergeCell ref="BQ34:BR34"/>
    <mergeCell ref="BO35:BP35"/>
    <mergeCell ref="BQ35:BR35"/>
    <mergeCell ref="BM10:BN10"/>
    <mergeCell ref="BM11:BN11"/>
    <mergeCell ref="BM12:BN12"/>
    <mergeCell ref="BM13:BN13"/>
    <mergeCell ref="BM14:BN14"/>
    <mergeCell ref="BK38:BL38"/>
    <mergeCell ref="BK39:BL39"/>
    <mergeCell ref="BK40:BL40"/>
    <mergeCell ref="BK41:BL41"/>
    <mergeCell ref="BK42:BL42"/>
    <mergeCell ref="BK43:BL43"/>
    <mergeCell ref="BK31:BL31"/>
    <mergeCell ref="BK32:BL32"/>
    <mergeCell ref="BK33:BL33"/>
    <mergeCell ref="BK34:BL34"/>
    <mergeCell ref="BK35:BL35"/>
    <mergeCell ref="BK36:BL36"/>
    <mergeCell ref="BK24:BL24"/>
    <mergeCell ref="BK25:BL25"/>
    <mergeCell ref="BK26:BL26"/>
    <mergeCell ref="BK27:BL27"/>
    <mergeCell ref="BK28:BL28"/>
    <mergeCell ref="BK29:BL29"/>
    <mergeCell ref="BK17:BL17"/>
    <mergeCell ref="BK18:BL18"/>
    <mergeCell ref="BK19:BL19"/>
    <mergeCell ref="BK20:BL20"/>
    <mergeCell ref="BK21:BL21"/>
    <mergeCell ref="BK22:BL22"/>
    <mergeCell ref="BG15:BH15"/>
    <mergeCell ref="BG17:BH17"/>
    <mergeCell ref="BG18:BH18"/>
    <mergeCell ref="BI43:BJ43"/>
    <mergeCell ref="BK10:BL10"/>
    <mergeCell ref="BK11:BL11"/>
    <mergeCell ref="BK12:BL12"/>
    <mergeCell ref="BK13:BL13"/>
    <mergeCell ref="BK14:BL14"/>
    <mergeCell ref="BK15:BL15"/>
    <mergeCell ref="BI31:BJ31"/>
    <mergeCell ref="BI32:BJ32"/>
    <mergeCell ref="BI33:BJ33"/>
    <mergeCell ref="BI34:BJ34"/>
    <mergeCell ref="BI35:BJ35"/>
    <mergeCell ref="BG10:BH10"/>
    <mergeCell ref="BG11:BH11"/>
    <mergeCell ref="BG12:BH12"/>
    <mergeCell ref="BG13:BH13"/>
    <mergeCell ref="BG14:BH14"/>
    <mergeCell ref="BI24:BJ24"/>
    <mergeCell ref="BI25:BJ25"/>
    <mergeCell ref="BI26:BJ26"/>
    <mergeCell ref="BI27:BJ27"/>
    <mergeCell ref="BI28:BJ28"/>
    <mergeCell ref="BI29:BJ29"/>
    <mergeCell ref="BI17:BJ17"/>
    <mergeCell ref="BI18:BJ18"/>
    <mergeCell ref="BI19:BJ19"/>
    <mergeCell ref="BI20:BJ20"/>
    <mergeCell ref="BI21:BJ21"/>
    <mergeCell ref="BI22:BJ22"/>
    <mergeCell ref="BG35:BH35"/>
    <mergeCell ref="BG36:BH36"/>
    <mergeCell ref="BG38:BH38"/>
    <mergeCell ref="BG43:BH43"/>
    <mergeCell ref="BI10:BJ10"/>
    <mergeCell ref="BI11:BJ11"/>
    <mergeCell ref="BI12:BJ12"/>
    <mergeCell ref="BI13:BJ13"/>
    <mergeCell ref="BI14:BJ14"/>
    <mergeCell ref="BI15:BJ15"/>
    <mergeCell ref="BG28:BH28"/>
    <mergeCell ref="BG29:BH29"/>
    <mergeCell ref="BG31:BH31"/>
    <mergeCell ref="BG32:BH32"/>
    <mergeCell ref="BG33:BH33"/>
    <mergeCell ref="BG34:BH34"/>
    <mergeCell ref="BO36:BP36"/>
    <mergeCell ref="BQ36:BR36"/>
    <mergeCell ref="BG19:BH19"/>
    <mergeCell ref="BG20:BH20"/>
    <mergeCell ref="BG21:BH21"/>
    <mergeCell ref="BG22:BH22"/>
    <mergeCell ref="BG24:BH24"/>
    <mergeCell ref="BG25:BH25"/>
    <mergeCell ref="BG26:BH26"/>
    <mergeCell ref="BG27:BH27"/>
    <mergeCell ref="BI41:BJ41"/>
    <mergeCell ref="BI42:BJ42"/>
    <mergeCell ref="BO39:BP39"/>
    <mergeCell ref="BQ39:BR39"/>
    <mergeCell ref="BO40:BP40"/>
    <mergeCell ref="BQ40:BR40"/>
    <mergeCell ref="BO41:BP41"/>
    <mergeCell ref="BQ41:BR41"/>
    <mergeCell ref="BO42:BP42"/>
    <mergeCell ref="BQ42:BR42"/>
    <mergeCell ref="BQ14:BR14"/>
    <mergeCell ref="BO15:BP15"/>
    <mergeCell ref="BQ15:BR15"/>
    <mergeCell ref="BG39:BH39"/>
    <mergeCell ref="BG40:BH40"/>
    <mergeCell ref="BG41:BH41"/>
    <mergeCell ref="BI36:BJ36"/>
    <mergeCell ref="BI38:BJ38"/>
    <mergeCell ref="BI39:BJ39"/>
    <mergeCell ref="BI40:BJ40"/>
    <mergeCell ref="BO22:BP22"/>
    <mergeCell ref="BQ22:BR22"/>
    <mergeCell ref="BO25:BP25"/>
    <mergeCell ref="BO11:BP11"/>
    <mergeCell ref="BQ11:BR11"/>
    <mergeCell ref="BO12:BP12"/>
    <mergeCell ref="BQ12:BR12"/>
    <mergeCell ref="BO13:BP13"/>
    <mergeCell ref="BQ13:BR13"/>
    <mergeCell ref="BO14:BP14"/>
    <mergeCell ref="BQ18:BR18"/>
    <mergeCell ref="BO19:BP19"/>
    <mergeCell ref="BQ19:BR19"/>
    <mergeCell ref="BO20:BP20"/>
    <mergeCell ref="BQ20:BR20"/>
    <mergeCell ref="BO21:BP21"/>
    <mergeCell ref="BQ21:BR21"/>
    <mergeCell ref="BE10:BF10"/>
    <mergeCell ref="AM10:AN10"/>
    <mergeCell ref="AO10:AP10"/>
    <mergeCell ref="AQ10:AR10"/>
    <mergeCell ref="AS10:AT10"/>
    <mergeCell ref="AU10:AV10"/>
    <mergeCell ref="AW10:AX10"/>
    <mergeCell ref="AZ3:BH3"/>
    <mergeCell ref="Q4:R4"/>
    <mergeCell ref="C4:F4"/>
    <mergeCell ref="AM4:AN4"/>
    <mergeCell ref="AP4:AQ4"/>
    <mergeCell ref="D5:R5"/>
    <mergeCell ref="S5:U5"/>
    <mergeCell ref="W5:Y5"/>
    <mergeCell ref="AM5:AN5"/>
    <mergeCell ref="AP5:AQ5"/>
    <mergeCell ref="AZ5:BA5"/>
    <mergeCell ref="AM6:AN6"/>
    <mergeCell ref="AP6:AQ6"/>
    <mergeCell ref="A7:B7"/>
    <mergeCell ref="C7:F7"/>
    <mergeCell ref="G7:Y7"/>
    <mergeCell ref="AM7:AN7"/>
    <mergeCell ref="AP7:AQ7"/>
    <mergeCell ref="A3:B3"/>
    <mergeCell ref="C3:D3"/>
    <mergeCell ref="AM3:AN3"/>
    <mergeCell ref="AP3:AQ3"/>
    <mergeCell ref="I10:J10"/>
    <mergeCell ref="K10:L10"/>
    <mergeCell ref="M10:N10"/>
    <mergeCell ref="C10:D10"/>
    <mergeCell ref="E10:F10"/>
    <mergeCell ref="G10:H10"/>
    <mergeCell ref="AQ11:AR11"/>
    <mergeCell ref="AS11:AT11"/>
    <mergeCell ref="W11:X11"/>
    <mergeCell ref="Y11:Z11"/>
    <mergeCell ref="AA11:AB11"/>
    <mergeCell ref="AC11:AD11"/>
    <mergeCell ref="AE11:AF11"/>
    <mergeCell ref="O10:P10"/>
    <mergeCell ref="Q10:R10"/>
    <mergeCell ref="S10:T10"/>
    <mergeCell ref="U10:V10"/>
    <mergeCell ref="W10:X10"/>
    <mergeCell ref="Y10:Z10"/>
    <mergeCell ref="BA10:BB10"/>
    <mergeCell ref="BC10:BD10"/>
    <mergeCell ref="AA10:AB10"/>
    <mergeCell ref="AC10:AD10"/>
    <mergeCell ref="AE10:AF10"/>
    <mergeCell ref="AG10:AH10"/>
    <mergeCell ref="AI10:AJ10"/>
    <mergeCell ref="AK10:AL10"/>
    <mergeCell ref="O12:P12"/>
    <mergeCell ref="Q12:R12"/>
    <mergeCell ref="BB5:BH5"/>
    <mergeCell ref="A11:A12"/>
    <mergeCell ref="B11:B12"/>
    <mergeCell ref="C11:D11"/>
    <mergeCell ref="E11:F11"/>
    <mergeCell ref="G11:H11"/>
    <mergeCell ref="I11:J11"/>
    <mergeCell ref="AY10:AZ10"/>
    <mergeCell ref="C12:D12"/>
    <mergeCell ref="E12:F12"/>
    <mergeCell ref="G12:H12"/>
    <mergeCell ref="I12:J12"/>
    <mergeCell ref="K12:L12"/>
    <mergeCell ref="M12:N12"/>
    <mergeCell ref="S12:T12"/>
    <mergeCell ref="U12:V12"/>
    <mergeCell ref="W12:X12"/>
    <mergeCell ref="Y12:Z12"/>
    <mergeCell ref="AA12:AB12"/>
    <mergeCell ref="AC12:AD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A13:A14"/>
    <mergeCell ref="B13:B14"/>
    <mergeCell ref="C13:D13"/>
    <mergeCell ref="E13:F13"/>
    <mergeCell ref="G13:H13"/>
    <mergeCell ref="I13:J13"/>
    <mergeCell ref="BC12:BD12"/>
    <mergeCell ref="BE12:BF12"/>
    <mergeCell ref="AG11:AH11"/>
    <mergeCell ref="K11:L11"/>
    <mergeCell ref="M11:N11"/>
    <mergeCell ref="O11:P11"/>
    <mergeCell ref="Q11:R11"/>
    <mergeCell ref="S11:T11"/>
    <mergeCell ref="U11:V11"/>
    <mergeCell ref="AQ12:AR12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W14:X14"/>
    <mergeCell ref="Y14:Z14"/>
    <mergeCell ref="AA14:AB14"/>
    <mergeCell ref="AC14:AD14"/>
    <mergeCell ref="AU11:AV11"/>
    <mergeCell ref="AW11:AX11"/>
    <mergeCell ref="AU13:AV13"/>
    <mergeCell ref="AW13:AX13"/>
    <mergeCell ref="AS12:AT12"/>
    <mergeCell ref="AU12:AV12"/>
    <mergeCell ref="K13:L13"/>
    <mergeCell ref="M13:N13"/>
    <mergeCell ref="O13:P13"/>
    <mergeCell ref="Q13:R13"/>
    <mergeCell ref="S13:T13"/>
    <mergeCell ref="U13:V13"/>
    <mergeCell ref="BC14:BD14"/>
    <mergeCell ref="BE14:BF14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BA13:BB13"/>
    <mergeCell ref="BC13:BD13"/>
    <mergeCell ref="BE13:BF13"/>
    <mergeCell ref="AI13:AJ13"/>
    <mergeCell ref="AK13:AL13"/>
    <mergeCell ref="AM13:AN13"/>
    <mergeCell ref="AO13:AP13"/>
    <mergeCell ref="AY13:AZ13"/>
    <mergeCell ref="S14:T14"/>
    <mergeCell ref="U14:V14"/>
    <mergeCell ref="C14:D14"/>
    <mergeCell ref="E14:F14"/>
    <mergeCell ref="G14:H14"/>
    <mergeCell ref="I14:J14"/>
    <mergeCell ref="K14:L14"/>
    <mergeCell ref="M14:N14"/>
    <mergeCell ref="O14:P14"/>
    <mergeCell ref="Q14:R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AE17:AF17"/>
    <mergeCell ref="AG17:AH17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C17:D17"/>
    <mergeCell ref="E17:F17"/>
    <mergeCell ref="G17:H17"/>
    <mergeCell ref="I17:J17"/>
    <mergeCell ref="K17:L17"/>
    <mergeCell ref="M17:N17"/>
    <mergeCell ref="BE15:BF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AY17:AZ17"/>
    <mergeCell ref="BA17:BB17"/>
    <mergeCell ref="BC17:BD17"/>
    <mergeCell ref="BE17:BF17"/>
    <mergeCell ref="AM17:AN17"/>
    <mergeCell ref="AO17:AP17"/>
    <mergeCell ref="AQ17:AR17"/>
    <mergeCell ref="AS17:AT17"/>
    <mergeCell ref="AU17:AV17"/>
    <mergeCell ref="AW17:AX17"/>
    <mergeCell ref="AI17:AJ17"/>
    <mergeCell ref="AK17:AL17"/>
    <mergeCell ref="O17:P17"/>
    <mergeCell ref="Q17:R17"/>
    <mergeCell ref="S17:T17"/>
    <mergeCell ref="U17:V17"/>
    <mergeCell ref="W17:X17"/>
    <mergeCell ref="Y17:Z17"/>
    <mergeCell ref="AA17:AB17"/>
    <mergeCell ref="AC17:AD17"/>
    <mergeCell ref="K19:L19"/>
    <mergeCell ref="M19:N19"/>
    <mergeCell ref="O19:P19"/>
    <mergeCell ref="Q19:R19"/>
    <mergeCell ref="K18:L18"/>
    <mergeCell ref="M18:N18"/>
    <mergeCell ref="O18:P18"/>
    <mergeCell ref="A18:A19"/>
    <mergeCell ref="B18:B19"/>
    <mergeCell ref="C18:D18"/>
    <mergeCell ref="E18:F18"/>
    <mergeCell ref="G18:H18"/>
    <mergeCell ref="I18:J18"/>
    <mergeCell ref="C19:D19"/>
    <mergeCell ref="E19:F19"/>
    <mergeCell ref="G19:H19"/>
    <mergeCell ref="I19:J19"/>
    <mergeCell ref="AE18:AF18"/>
    <mergeCell ref="AG18:AH18"/>
    <mergeCell ref="BC19:BD19"/>
    <mergeCell ref="BE19:BF19"/>
    <mergeCell ref="Q18:R18"/>
    <mergeCell ref="S18:T18"/>
    <mergeCell ref="U18:V18"/>
    <mergeCell ref="BA18:BB18"/>
    <mergeCell ref="BC18:BD18"/>
    <mergeCell ref="BE18:BF18"/>
    <mergeCell ref="AU18:AV18"/>
    <mergeCell ref="AI18:AJ18"/>
    <mergeCell ref="AK18:AL18"/>
    <mergeCell ref="AM18:AN18"/>
    <mergeCell ref="AO18:AP18"/>
    <mergeCell ref="AQ18:AR18"/>
    <mergeCell ref="AS18:AT18"/>
    <mergeCell ref="W19:X19"/>
    <mergeCell ref="Y19:Z19"/>
    <mergeCell ref="AA19:AB19"/>
    <mergeCell ref="AC19:AD19"/>
    <mergeCell ref="AW18:AX18"/>
    <mergeCell ref="AY18:AZ18"/>
    <mergeCell ref="W18:X18"/>
    <mergeCell ref="Y18:Z18"/>
    <mergeCell ref="AA18:AB18"/>
    <mergeCell ref="AC18:AD18"/>
    <mergeCell ref="M21:N21"/>
    <mergeCell ref="O21:P21"/>
    <mergeCell ref="Q21:R21"/>
    <mergeCell ref="AU20:AV20"/>
    <mergeCell ref="AI20:AJ20"/>
    <mergeCell ref="AO19:AP19"/>
    <mergeCell ref="S19:T19"/>
    <mergeCell ref="U19:V19"/>
    <mergeCell ref="W20:X20"/>
    <mergeCell ref="Y20:Z20"/>
    <mergeCell ref="AE19:AF19"/>
    <mergeCell ref="AG19:AH19"/>
    <mergeCell ref="AI19:AJ19"/>
    <mergeCell ref="AK19:AL19"/>
    <mergeCell ref="AM19:AN19"/>
    <mergeCell ref="C21:D21"/>
    <mergeCell ref="E21:F21"/>
    <mergeCell ref="G21:H21"/>
    <mergeCell ref="I21:J21"/>
    <mergeCell ref="K21:L21"/>
    <mergeCell ref="AQ19:AR19"/>
    <mergeCell ref="AS19:AT19"/>
    <mergeCell ref="AU19:AV19"/>
    <mergeCell ref="AW19:AX19"/>
    <mergeCell ref="AY19:AZ19"/>
    <mergeCell ref="BA19:BB19"/>
    <mergeCell ref="A20:A21"/>
    <mergeCell ref="B20:B21"/>
    <mergeCell ref="C20:D20"/>
    <mergeCell ref="E20:F20"/>
    <mergeCell ref="G20:H20"/>
    <mergeCell ref="I20:J20"/>
    <mergeCell ref="S21:T21"/>
    <mergeCell ref="U21:V21"/>
    <mergeCell ref="W21:X21"/>
    <mergeCell ref="Y21:Z21"/>
    <mergeCell ref="AA21:AB21"/>
    <mergeCell ref="AC21:AD21"/>
    <mergeCell ref="AA20:AB20"/>
    <mergeCell ref="AC20:AD20"/>
    <mergeCell ref="AE20:AF20"/>
    <mergeCell ref="AG20:AH20"/>
    <mergeCell ref="K20:L20"/>
    <mergeCell ref="M20:N20"/>
    <mergeCell ref="O20:P20"/>
    <mergeCell ref="Q20:R20"/>
    <mergeCell ref="S20:T20"/>
    <mergeCell ref="U20:V20"/>
    <mergeCell ref="AM21:AN21"/>
    <mergeCell ref="AK20:AL20"/>
    <mergeCell ref="AM20:AN20"/>
    <mergeCell ref="AO20:AP20"/>
    <mergeCell ref="AQ20:AR20"/>
    <mergeCell ref="AS20:AT20"/>
    <mergeCell ref="AO21:AP21"/>
    <mergeCell ref="M22:N22"/>
    <mergeCell ref="AQ21:AR21"/>
    <mergeCell ref="AS21:AT21"/>
    <mergeCell ref="AU21:AV21"/>
    <mergeCell ref="AW21:AX21"/>
    <mergeCell ref="AY21:AZ21"/>
    <mergeCell ref="AE21:AF21"/>
    <mergeCell ref="AG21:AH21"/>
    <mergeCell ref="AI21:AJ21"/>
    <mergeCell ref="AK21:AL21"/>
    <mergeCell ref="U22:V22"/>
    <mergeCell ref="W22:X22"/>
    <mergeCell ref="Y22:Z22"/>
    <mergeCell ref="BC21:BD21"/>
    <mergeCell ref="BE21:BF21"/>
    <mergeCell ref="C22:D22"/>
    <mergeCell ref="E22:F22"/>
    <mergeCell ref="G22:H22"/>
    <mergeCell ref="I22:J22"/>
    <mergeCell ref="K22:L22"/>
    <mergeCell ref="AW24:AX24"/>
    <mergeCell ref="AW20:AX20"/>
    <mergeCell ref="AY20:AZ20"/>
    <mergeCell ref="BA20:BB20"/>
    <mergeCell ref="BC20:BD20"/>
    <mergeCell ref="BE20:BF20"/>
    <mergeCell ref="BA21:BB21"/>
    <mergeCell ref="AI22:AJ22"/>
    <mergeCell ref="AK22:AL22"/>
    <mergeCell ref="O22:P22"/>
    <mergeCell ref="Q22:R22"/>
    <mergeCell ref="S22:T22"/>
    <mergeCell ref="BE24:BF24"/>
    <mergeCell ref="AM24:AN24"/>
    <mergeCell ref="AO24:AP24"/>
    <mergeCell ref="AQ24:AR24"/>
    <mergeCell ref="AS24:AT24"/>
    <mergeCell ref="BC22:BD22"/>
    <mergeCell ref="BE22:BF22"/>
    <mergeCell ref="AM22:AN22"/>
    <mergeCell ref="AO22:AP22"/>
    <mergeCell ref="AQ22:AR22"/>
    <mergeCell ref="AS22:AT22"/>
    <mergeCell ref="AU22:AV22"/>
    <mergeCell ref="AW22:AX22"/>
    <mergeCell ref="AG25:AH25"/>
    <mergeCell ref="I24:J24"/>
    <mergeCell ref="K24:L24"/>
    <mergeCell ref="M24:N24"/>
    <mergeCell ref="AY22:AZ22"/>
    <mergeCell ref="BA22:BB22"/>
    <mergeCell ref="AA22:AB22"/>
    <mergeCell ref="AC22:AD22"/>
    <mergeCell ref="AE22:AF22"/>
    <mergeCell ref="AG22:AH22"/>
    <mergeCell ref="C24:D24"/>
    <mergeCell ref="E24:F24"/>
    <mergeCell ref="G24:H24"/>
    <mergeCell ref="AQ25:AR25"/>
    <mergeCell ref="AS25:AT25"/>
    <mergeCell ref="W25:X25"/>
    <mergeCell ref="Y25:Z25"/>
    <mergeCell ref="AA25:AB25"/>
    <mergeCell ref="AC25:AD25"/>
    <mergeCell ref="AE25:AF25"/>
    <mergeCell ref="O24:P24"/>
    <mergeCell ref="Q24:R24"/>
    <mergeCell ref="S24:T24"/>
    <mergeCell ref="U24:V24"/>
    <mergeCell ref="W24:X24"/>
    <mergeCell ref="Y24:Z24"/>
    <mergeCell ref="AY24:AZ24"/>
    <mergeCell ref="BA24:BB24"/>
    <mergeCell ref="BC24:BD24"/>
    <mergeCell ref="AA24:AB24"/>
    <mergeCell ref="AC24:AD24"/>
    <mergeCell ref="AE24:AF24"/>
    <mergeCell ref="AG24:AH24"/>
    <mergeCell ref="AI24:AJ24"/>
    <mergeCell ref="AK24:AL24"/>
    <mergeCell ref="AU24:AV24"/>
    <mergeCell ref="O26:P26"/>
    <mergeCell ref="Q26:R26"/>
    <mergeCell ref="A25:A26"/>
    <mergeCell ref="B25:B26"/>
    <mergeCell ref="C25:D25"/>
    <mergeCell ref="E25:F25"/>
    <mergeCell ref="G25:H25"/>
    <mergeCell ref="I25:J25"/>
    <mergeCell ref="C26:D26"/>
    <mergeCell ref="E26:F26"/>
    <mergeCell ref="G26:H26"/>
    <mergeCell ref="I26:J26"/>
    <mergeCell ref="K26:L26"/>
    <mergeCell ref="M26:N26"/>
    <mergeCell ref="S26:T26"/>
    <mergeCell ref="U26:V26"/>
    <mergeCell ref="W26:X26"/>
    <mergeCell ref="Y26:Z26"/>
    <mergeCell ref="AA26:AB26"/>
    <mergeCell ref="AC26:AD26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A27:A28"/>
    <mergeCell ref="B27:B28"/>
    <mergeCell ref="C27:D27"/>
    <mergeCell ref="E27:F27"/>
    <mergeCell ref="G27:H27"/>
    <mergeCell ref="I27:J27"/>
    <mergeCell ref="BC26:BD26"/>
    <mergeCell ref="BE26:BF26"/>
    <mergeCell ref="K25:L25"/>
    <mergeCell ref="M25:N25"/>
    <mergeCell ref="O25:P25"/>
    <mergeCell ref="Q25:R25"/>
    <mergeCell ref="S25:T25"/>
    <mergeCell ref="U25:V25"/>
    <mergeCell ref="AQ26:AR26"/>
    <mergeCell ref="AS26:AT26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W28:X28"/>
    <mergeCell ref="Y28:Z28"/>
    <mergeCell ref="AA28:AB28"/>
    <mergeCell ref="AC28:AD28"/>
    <mergeCell ref="AU25:AV25"/>
    <mergeCell ref="AW25:AX25"/>
    <mergeCell ref="AU27:AV27"/>
    <mergeCell ref="AW27:AX27"/>
    <mergeCell ref="AU26:AV26"/>
    <mergeCell ref="AW26:AX26"/>
    <mergeCell ref="AE28:AF28"/>
    <mergeCell ref="AG28:AH28"/>
    <mergeCell ref="AI28:AJ28"/>
    <mergeCell ref="AK28:AL28"/>
    <mergeCell ref="K27:L27"/>
    <mergeCell ref="M27:N27"/>
    <mergeCell ref="O27:P27"/>
    <mergeCell ref="Q27:R27"/>
    <mergeCell ref="S27:T27"/>
    <mergeCell ref="U27:V27"/>
    <mergeCell ref="AQ28:AR28"/>
    <mergeCell ref="AS28:AT28"/>
    <mergeCell ref="AU28:AV28"/>
    <mergeCell ref="AW28:AX28"/>
    <mergeCell ref="AY28:AZ28"/>
    <mergeCell ref="BA28:BB28"/>
    <mergeCell ref="C29:D29"/>
    <mergeCell ref="E29:F29"/>
    <mergeCell ref="G29:H29"/>
    <mergeCell ref="I29:J29"/>
    <mergeCell ref="K29:L29"/>
    <mergeCell ref="M29:N29"/>
    <mergeCell ref="BC28:BD28"/>
    <mergeCell ref="BE28:BF28"/>
    <mergeCell ref="AQ27:AR27"/>
    <mergeCell ref="AS27:AT27"/>
    <mergeCell ref="W27:X27"/>
    <mergeCell ref="Y27:Z27"/>
    <mergeCell ref="AA27:AB27"/>
    <mergeCell ref="AC27:AD27"/>
    <mergeCell ref="AE27:AF27"/>
    <mergeCell ref="AG27:AH27"/>
    <mergeCell ref="BC27:BD27"/>
    <mergeCell ref="BE27:BF27"/>
    <mergeCell ref="AI27:AJ27"/>
    <mergeCell ref="AK27:AL27"/>
    <mergeCell ref="AM27:AN27"/>
    <mergeCell ref="AO27:AP27"/>
    <mergeCell ref="AY27:AZ27"/>
    <mergeCell ref="BA27:BB27"/>
    <mergeCell ref="BE29:BF29"/>
    <mergeCell ref="AM29:AN29"/>
    <mergeCell ref="AO29:AP29"/>
    <mergeCell ref="AQ29:AR29"/>
    <mergeCell ref="AS29:AT29"/>
    <mergeCell ref="AU29:AV29"/>
    <mergeCell ref="AW29:AX29"/>
    <mergeCell ref="C28:D28"/>
    <mergeCell ref="E28:F28"/>
    <mergeCell ref="G28:H28"/>
    <mergeCell ref="I28:J28"/>
    <mergeCell ref="K28:L28"/>
    <mergeCell ref="M28:N28"/>
    <mergeCell ref="O31:P31"/>
    <mergeCell ref="Q31:R31"/>
    <mergeCell ref="S31:T31"/>
    <mergeCell ref="U31:V31"/>
    <mergeCell ref="AM28:AN28"/>
    <mergeCell ref="AO28:AP28"/>
    <mergeCell ref="S28:T28"/>
    <mergeCell ref="U28:V28"/>
    <mergeCell ref="O28:P28"/>
    <mergeCell ref="Q28:R28"/>
    <mergeCell ref="AA31:AB31"/>
    <mergeCell ref="AC31:AD31"/>
    <mergeCell ref="AE31:AF31"/>
    <mergeCell ref="AG31:AH31"/>
    <mergeCell ref="AI31:AJ31"/>
    <mergeCell ref="AK31:AL31"/>
    <mergeCell ref="O29:P29"/>
    <mergeCell ref="Q29:R29"/>
    <mergeCell ref="S29:T29"/>
    <mergeCell ref="U29:V29"/>
    <mergeCell ref="W29:X29"/>
    <mergeCell ref="Y29:Z29"/>
    <mergeCell ref="M31:N31"/>
    <mergeCell ref="AY29:AZ29"/>
    <mergeCell ref="BA29:BB29"/>
    <mergeCell ref="BC29:BD29"/>
    <mergeCell ref="AA29:AB29"/>
    <mergeCell ref="AC29:AD29"/>
    <mergeCell ref="AE29:AF29"/>
    <mergeCell ref="AG29:AH29"/>
    <mergeCell ref="AI29:AJ29"/>
    <mergeCell ref="AK29:AL29"/>
    <mergeCell ref="Q33:R33"/>
    <mergeCell ref="K32:L32"/>
    <mergeCell ref="M32:N32"/>
    <mergeCell ref="O32:P32"/>
    <mergeCell ref="BM29:BN29"/>
    <mergeCell ref="C31:D31"/>
    <mergeCell ref="E31:F31"/>
    <mergeCell ref="G31:H31"/>
    <mergeCell ref="I31:J31"/>
    <mergeCell ref="K31:L31"/>
    <mergeCell ref="E33:F33"/>
    <mergeCell ref="G33:H33"/>
    <mergeCell ref="I33:J33"/>
    <mergeCell ref="K33:L33"/>
    <mergeCell ref="M33:N33"/>
    <mergeCell ref="O33:P33"/>
    <mergeCell ref="Q32:R32"/>
    <mergeCell ref="S32:T32"/>
    <mergeCell ref="U32:V32"/>
    <mergeCell ref="A32:A33"/>
    <mergeCell ref="B32:B33"/>
    <mergeCell ref="C32:D32"/>
    <mergeCell ref="E32:F32"/>
    <mergeCell ref="G32:H32"/>
    <mergeCell ref="I32:J32"/>
    <mergeCell ref="C33:D33"/>
    <mergeCell ref="AM31:AN31"/>
    <mergeCell ref="AO31:AP31"/>
    <mergeCell ref="AQ31:AR31"/>
    <mergeCell ref="AS31:AT31"/>
    <mergeCell ref="AU31:AV31"/>
    <mergeCell ref="AW31:AX31"/>
    <mergeCell ref="AE32:AF32"/>
    <mergeCell ref="AG32:AH32"/>
    <mergeCell ref="BC33:BD33"/>
    <mergeCell ref="BE33:BF33"/>
    <mergeCell ref="W31:X31"/>
    <mergeCell ref="Y31:Z31"/>
    <mergeCell ref="AY31:AZ31"/>
    <mergeCell ref="BA31:BB31"/>
    <mergeCell ref="BC31:BD31"/>
    <mergeCell ref="BE31:BF31"/>
    <mergeCell ref="BA32:BB32"/>
    <mergeCell ref="BC32:BD32"/>
    <mergeCell ref="BE32:BF32"/>
    <mergeCell ref="AU32:AV32"/>
    <mergeCell ref="AI32:AJ32"/>
    <mergeCell ref="AK32:AL32"/>
    <mergeCell ref="AM32:AN32"/>
    <mergeCell ref="AO32:AP32"/>
    <mergeCell ref="AQ32:AR32"/>
    <mergeCell ref="AS32:AT32"/>
    <mergeCell ref="W33:X33"/>
    <mergeCell ref="Y33:Z33"/>
    <mergeCell ref="AA33:AB33"/>
    <mergeCell ref="AC33:AD33"/>
    <mergeCell ref="AW32:AX32"/>
    <mergeCell ref="AY32:AZ32"/>
    <mergeCell ref="W32:X32"/>
    <mergeCell ref="Y32:Z32"/>
    <mergeCell ref="AA32:AB32"/>
    <mergeCell ref="AC32:AD32"/>
    <mergeCell ref="M35:N35"/>
    <mergeCell ref="O35:P35"/>
    <mergeCell ref="Q35:R35"/>
    <mergeCell ref="AU34:AV34"/>
    <mergeCell ref="AI34:AJ34"/>
    <mergeCell ref="AO33:AP33"/>
    <mergeCell ref="S33:T33"/>
    <mergeCell ref="U33:V33"/>
    <mergeCell ref="W34:X34"/>
    <mergeCell ref="Y34:Z34"/>
    <mergeCell ref="AE33:AF33"/>
    <mergeCell ref="AG33:AH33"/>
    <mergeCell ref="AI33:AJ33"/>
    <mergeCell ref="AK33:AL33"/>
    <mergeCell ref="AM33:AN33"/>
    <mergeCell ref="C35:D35"/>
    <mergeCell ref="E35:F35"/>
    <mergeCell ref="G35:H35"/>
    <mergeCell ref="I35:J35"/>
    <mergeCell ref="K35:L35"/>
    <mergeCell ref="AQ33:AR33"/>
    <mergeCell ref="AS33:AT33"/>
    <mergeCell ref="AU33:AV33"/>
    <mergeCell ref="AW33:AX33"/>
    <mergeCell ref="AY33:AZ33"/>
    <mergeCell ref="BA33:BB33"/>
    <mergeCell ref="A34:A35"/>
    <mergeCell ref="B34:B35"/>
    <mergeCell ref="C34:D34"/>
    <mergeCell ref="E34:F34"/>
    <mergeCell ref="G34:H34"/>
    <mergeCell ref="I34:J34"/>
    <mergeCell ref="S35:T35"/>
    <mergeCell ref="U35:V35"/>
    <mergeCell ref="W35:X35"/>
    <mergeCell ref="Y35:Z35"/>
    <mergeCell ref="AA35:AB35"/>
    <mergeCell ref="AC35:AD35"/>
    <mergeCell ref="AA34:AB34"/>
    <mergeCell ref="AC34:AD34"/>
    <mergeCell ref="AE34:AF34"/>
    <mergeCell ref="AG34:AH34"/>
    <mergeCell ref="K34:L34"/>
    <mergeCell ref="M34:N34"/>
    <mergeCell ref="O34:P34"/>
    <mergeCell ref="Q34:R34"/>
    <mergeCell ref="S34:T34"/>
    <mergeCell ref="U34:V34"/>
    <mergeCell ref="AM35:AN35"/>
    <mergeCell ref="AK34:AL34"/>
    <mergeCell ref="AM34:AN34"/>
    <mergeCell ref="AO34:AP34"/>
    <mergeCell ref="AQ34:AR34"/>
    <mergeCell ref="AS34:AT34"/>
    <mergeCell ref="AO35:AP35"/>
    <mergeCell ref="M36:N36"/>
    <mergeCell ref="AQ35:AR35"/>
    <mergeCell ref="AS35:AT35"/>
    <mergeCell ref="AU35:AV35"/>
    <mergeCell ref="AW35:AX35"/>
    <mergeCell ref="AY35:AZ35"/>
    <mergeCell ref="AE35:AF35"/>
    <mergeCell ref="AG35:AH35"/>
    <mergeCell ref="AI35:AJ35"/>
    <mergeCell ref="AK35:AL35"/>
    <mergeCell ref="U36:V36"/>
    <mergeCell ref="W36:X36"/>
    <mergeCell ref="Y36:Z36"/>
    <mergeCell ref="BC35:BD35"/>
    <mergeCell ref="BE35:BF35"/>
    <mergeCell ref="C36:D36"/>
    <mergeCell ref="E36:F36"/>
    <mergeCell ref="G36:H36"/>
    <mergeCell ref="I36:J36"/>
    <mergeCell ref="K36:L36"/>
    <mergeCell ref="AW38:AX38"/>
    <mergeCell ref="AW34:AX34"/>
    <mergeCell ref="AY34:AZ34"/>
    <mergeCell ref="BA34:BB34"/>
    <mergeCell ref="BC34:BD34"/>
    <mergeCell ref="BE34:BF34"/>
    <mergeCell ref="BA35:BB35"/>
    <mergeCell ref="AI36:AJ36"/>
    <mergeCell ref="AK36:AL36"/>
    <mergeCell ref="O36:P36"/>
    <mergeCell ref="Q36:R36"/>
    <mergeCell ref="S36:T36"/>
    <mergeCell ref="BE38:BF38"/>
    <mergeCell ref="AM38:AN38"/>
    <mergeCell ref="AO38:AP38"/>
    <mergeCell ref="AQ38:AR38"/>
    <mergeCell ref="AS38:AT38"/>
    <mergeCell ref="BC36:BD36"/>
    <mergeCell ref="BE36:BF36"/>
    <mergeCell ref="AM36:AN36"/>
    <mergeCell ref="AO36:AP36"/>
    <mergeCell ref="AQ36:AR36"/>
    <mergeCell ref="AS36:AT36"/>
    <mergeCell ref="AU36:AV36"/>
    <mergeCell ref="AW36:AX36"/>
    <mergeCell ref="AG39:AH39"/>
    <mergeCell ref="I38:J38"/>
    <mergeCell ref="K38:L38"/>
    <mergeCell ref="M38:N38"/>
    <mergeCell ref="AY36:AZ36"/>
    <mergeCell ref="BA36:BB36"/>
    <mergeCell ref="AA36:AB36"/>
    <mergeCell ref="AC36:AD36"/>
    <mergeCell ref="AE36:AF36"/>
    <mergeCell ref="AG36:AH36"/>
    <mergeCell ref="C38:D38"/>
    <mergeCell ref="E38:F38"/>
    <mergeCell ref="G38:H38"/>
    <mergeCell ref="AQ39:AR39"/>
    <mergeCell ref="AS39:AT39"/>
    <mergeCell ref="W39:X39"/>
    <mergeCell ref="Y39:Z39"/>
    <mergeCell ref="AA39:AB39"/>
    <mergeCell ref="AC39:AD39"/>
    <mergeCell ref="AE39:AF39"/>
    <mergeCell ref="O38:P38"/>
    <mergeCell ref="Q38:R38"/>
    <mergeCell ref="S38:T38"/>
    <mergeCell ref="U38:V38"/>
    <mergeCell ref="W38:X38"/>
    <mergeCell ref="Y38:Z38"/>
    <mergeCell ref="AY38:AZ38"/>
    <mergeCell ref="BA38:BB38"/>
    <mergeCell ref="BC38:BD38"/>
    <mergeCell ref="AA38:AB38"/>
    <mergeCell ref="AC38:AD38"/>
    <mergeCell ref="AE38:AF38"/>
    <mergeCell ref="AG38:AH38"/>
    <mergeCell ref="AI38:AJ38"/>
    <mergeCell ref="AK38:AL38"/>
    <mergeCell ref="AU38:AV38"/>
    <mergeCell ref="A39:A40"/>
    <mergeCell ref="B39:B40"/>
    <mergeCell ref="C39:D39"/>
    <mergeCell ref="E39:F39"/>
    <mergeCell ref="G39:H39"/>
    <mergeCell ref="I39:J39"/>
    <mergeCell ref="W40:X40"/>
    <mergeCell ref="Y40:Z40"/>
    <mergeCell ref="AA40:AB40"/>
    <mergeCell ref="AC40:AD40"/>
    <mergeCell ref="C40:D40"/>
    <mergeCell ref="E40:F40"/>
    <mergeCell ref="G40:H40"/>
    <mergeCell ref="I40:J40"/>
    <mergeCell ref="K40:L40"/>
    <mergeCell ref="M40:N40"/>
    <mergeCell ref="U40:V40"/>
    <mergeCell ref="K39:L39"/>
    <mergeCell ref="M39:N39"/>
    <mergeCell ref="O39:P39"/>
    <mergeCell ref="Q39:R39"/>
    <mergeCell ref="S39:T39"/>
    <mergeCell ref="U39:V39"/>
    <mergeCell ref="O40:P40"/>
    <mergeCell ref="Q40:R40"/>
    <mergeCell ref="BA40:BB40"/>
    <mergeCell ref="AE40:AF40"/>
    <mergeCell ref="AG40:AH40"/>
    <mergeCell ref="AI40:AJ40"/>
    <mergeCell ref="AK40:AL40"/>
    <mergeCell ref="AM40:AN40"/>
    <mergeCell ref="AO40:AP40"/>
    <mergeCell ref="BC40:BD40"/>
    <mergeCell ref="BE40:BF40"/>
    <mergeCell ref="A41:A42"/>
    <mergeCell ref="B41:B42"/>
    <mergeCell ref="C41:D41"/>
    <mergeCell ref="E41:F41"/>
    <mergeCell ref="G41:H41"/>
    <mergeCell ref="I41:J41"/>
    <mergeCell ref="AQ40:AR40"/>
    <mergeCell ref="AS40:AT40"/>
    <mergeCell ref="BA39:BB39"/>
    <mergeCell ref="BC39:BD39"/>
    <mergeCell ref="BE39:BF39"/>
    <mergeCell ref="AI39:AJ39"/>
    <mergeCell ref="AK39:AL39"/>
    <mergeCell ref="AM39:AN39"/>
    <mergeCell ref="AO39:AP39"/>
    <mergeCell ref="Q41:R41"/>
    <mergeCell ref="S41:T41"/>
    <mergeCell ref="U41:V41"/>
    <mergeCell ref="AU39:AV39"/>
    <mergeCell ref="AW39:AX39"/>
    <mergeCell ref="AY39:AZ39"/>
    <mergeCell ref="AU40:AV40"/>
    <mergeCell ref="AW40:AX40"/>
    <mergeCell ref="AY40:AZ40"/>
    <mergeCell ref="S40:T40"/>
    <mergeCell ref="AE41:AF41"/>
    <mergeCell ref="AG41:AH41"/>
    <mergeCell ref="I42:J42"/>
    <mergeCell ref="K42:L42"/>
    <mergeCell ref="M42:N42"/>
    <mergeCell ref="O42:P42"/>
    <mergeCell ref="Q42:R42"/>
    <mergeCell ref="K41:L41"/>
    <mergeCell ref="M41:N41"/>
    <mergeCell ref="O41:P41"/>
    <mergeCell ref="AG43:AH43"/>
    <mergeCell ref="AI43:AJ43"/>
    <mergeCell ref="AK43:AL43"/>
    <mergeCell ref="O43:P43"/>
    <mergeCell ref="Q43:R43"/>
    <mergeCell ref="AS41:AT41"/>
    <mergeCell ref="W41:X41"/>
    <mergeCell ref="Y41:Z41"/>
    <mergeCell ref="AA41:AB41"/>
    <mergeCell ref="AC41:AD41"/>
    <mergeCell ref="C42:D42"/>
    <mergeCell ref="E42:F42"/>
    <mergeCell ref="G42:H42"/>
    <mergeCell ref="AA43:AB43"/>
    <mergeCell ref="AC43:AD43"/>
    <mergeCell ref="AE43:AF43"/>
    <mergeCell ref="S42:T42"/>
    <mergeCell ref="U42:V42"/>
    <mergeCell ref="W42:X42"/>
    <mergeCell ref="Y42:Z42"/>
    <mergeCell ref="AA42:AB42"/>
    <mergeCell ref="AC42:AD42"/>
    <mergeCell ref="AQ42:AR42"/>
    <mergeCell ref="AS42:AT42"/>
    <mergeCell ref="AU42:AV42"/>
    <mergeCell ref="AE42:AF42"/>
    <mergeCell ref="AG42:AH42"/>
    <mergeCell ref="AI42:AJ42"/>
    <mergeCell ref="AK42:AL42"/>
    <mergeCell ref="AM42:AN42"/>
    <mergeCell ref="AO42:AP42"/>
    <mergeCell ref="C43:D43"/>
    <mergeCell ref="E43:F43"/>
    <mergeCell ref="G43:H43"/>
    <mergeCell ref="I43:J43"/>
    <mergeCell ref="K43:L43"/>
    <mergeCell ref="M43:N43"/>
    <mergeCell ref="BE41:BF41"/>
    <mergeCell ref="AI41:AJ41"/>
    <mergeCell ref="AK41:AL41"/>
    <mergeCell ref="AM41:AN41"/>
    <mergeCell ref="AO41:AP41"/>
    <mergeCell ref="AQ41:AR41"/>
    <mergeCell ref="AU41:AV41"/>
    <mergeCell ref="AW41:AX41"/>
    <mergeCell ref="AY41:AZ41"/>
    <mergeCell ref="BA41:BB41"/>
    <mergeCell ref="BC42:BD42"/>
    <mergeCell ref="BE42:BF42"/>
    <mergeCell ref="BS42:BT42"/>
    <mergeCell ref="BU42:BV42"/>
    <mergeCell ref="AW42:AX42"/>
    <mergeCell ref="AY42:AZ42"/>
    <mergeCell ref="BA42:BB42"/>
    <mergeCell ref="BG42:BH42"/>
    <mergeCell ref="BE43:BF43"/>
    <mergeCell ref="BS43:BT43"/>
    <mergeCell ref="BU43:BV43"/>
    <mergeCell ref="AM43:AN43"/>
    <mergeCell ref="AO43:AP43"/>
    <mergeCell ref="AQ43:AR43"/>
    <mergeCell ref="AS43:AT43"/>
    <mergeCell ref="AU43:AV43"/>
    <mergeCell ref="AW43:AX43"/>
    <mergeCell ref="BS41:BT41"/>
    <mergeCell ref="BU41:BV41"/>
    <mergeCell ref="BC41:BD41"/>
    <mergeCell ref="S43:T43"/>
    <mergeCell ref="U43:V43"/>
    <mergeCell ref="W43:X43"/>
    <mergeCell ref="Y43:Z43"/>
    <mergeCell ref="AY43:AZ43"/>
    <mergeCell ref="BA43:BB43"/>
    <mergeCell ref="BC43:BD43"/>
  </mergeCells>
  <dataValidations count="3">
    <dataValidation type="textLength" allowBlank="1" showInputMessage="1" showErrorMessage="1" error="bitte in der Aufstellung auswählen" sqref="A3:B3 AZ3:BA3 E3">
      <formula1>100</formula1>
      <formula2>100</formula2>
    </dataValidation>
    <dataValidation type="textLength" allowBlank="1" showInputMessage="1" showErrorMessage="1" error="bitte in der Aufstellung Spielernummer eintragen" sqref="B5 D5:R5">
      <formula1>100</formula1>
      <formula2>100</formula2>
    </dataValidation>
    <dataValidation type="textLength" allowBlank="1" showInputMessage="1" showErrorMessage="1" error="bitte in der Aufstellung Spieltag eintragen" sqref="AZ5:BA5">
      <formula1>100</formula1>
      <formula2>100</formula2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9" scale="78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4.140625" style="0" bestFit="1" customWidth="1"/>
    <col min="2" max="2" width="5.7109375" style="0" bestFit="1" customWidth="1"/>
    <col min="3" max="3" width="20.140625" style="0" bestFit="1" customWidth="1"/>
    <col min="4" max="4" width="20.421875" style="0" bestFit="1" customWidth="1"/>
    <col min="5" max="5" width="15.421875" style="0" bestFit="1" customWidth="1"/>
    <col min="6" max="6" width="15.8515625" style="0" bestFit="1" customWidth="1"/>
    <col min="7" max="7" width="20.421875" style="0" bestFit="1" customWidth="1"/>
  </cols>
  <sheetData>
    <row r="1" spans="2:7" ht="13.5">
      <c r="B1" t="s">
        <v>894</v>
      </c>
      <c r="C1" t="s">
        <v>891</v>
      </c>
      <c r="D1" t="s">
        <v>892</v>
      </c>
      <c r="E1" t="s">
        <v>890</v>
      </c>
      <c r="F1" t="s">
        <v>893</v>
      </c>
      <c r="G1" t="s">
        <v>895</v>
      </c>
    </row>
    <row r="2" spans="1:9" ht="13.5">
      <c r="A2">
        <v>1</v>
      </c>
      <c r="B2" t="s">
        <v>889</v>
      </c>
      <c r="C2" s="100" t="str">
        <f>'Aufstellung 4er'!D7</f>
        <v>bitte auswählen</v>
      </c>
      <c r="D2" s="100">
        <f>'Aufstellung 4er'!C12</f>
      </c>
      <c r="E2" s="100" t="str">
        <f>'Aufstellung 4er'!J7</f>
        <v>bitte auswählen</v>
      </c>
      <c r="F2" s="100">
        <f>'Aufstellung 4er'!I12</f>
      </c>
      <c r="G2" s="100">
        <f>'Aufstellung 4er'!C17</f>
      </c>
      <c r="I2" s="100" t="s">
        <v>915</v>
      </c>
    </row>
    <row r="3" spans="1:9" ht="13.5">
      <c r="A3">
        <v>2</v>
      </c>
      <c r="B3" t="s">
        <v>889</v>
      </c>
      <c r="C3" s="100" t="str">
        <f>'Aufstellung 4er'!D15</f>
        <v>bitte auswählen</v>
      </c>
      <c r="D3" s="100">
        <f>'Aufstellung 4er'!C20</f>
      </c>
      <c r="E3" s="100" t="str">
        <f>'Aufstellung 4er'!J15</f>
        <v>bitte auswählen</v>
      </c>
      <c r="F3" s="100">
        <f>'Aufstellung 4er'!I20</f>
      </c>
      <c r="G3" s="100">
        <f>'Aufstellung 4er'!C9</f>
      </c>
      <c r="I3" s="100" t="s">
        <v>916</v>
      </c>
    </row>
    <row r="4" spans="1:9" ht="13.5">
      <c r="A4">
        <v>3</v>
      </c>
      <c r="B4" t="s">
        <v>888</v>
      </c>
      <c r="C4" s="100" t="str">
        <f>'Aufstellung 4er'!D7</f>
        <v>bitte auswählen</v>
      </c>
      <c r="D4" s="100">
        <f>'Aufstellung 4er'!C11</f>
      </c>
      <c r="E4" s="100" t="str">
        <f>'Aufstellung 4er'!J7</f>
        <v>bitte auswählen</v>
      </c>
      <c r="F4" s="100">
        <f>'Aufstellung 4er'!I11</f>
      </c>
      <c r="G4" s="100">
        <f>'Aufstellung 4er'!C18</f>
      </c>
      <c r="I4" s="100" t="s">
        <v>917</v>
      </c>
    </row>
    <row r="5" spans="1:9" ht="13.5">
      <c r="A5">
        <v>4</v>
      </c>
      <c r="B5" t="s">
        <v>888</v>
      </c>
      <c r="C5" s="100" t="str">
        <f>'Aufstellung 4er'!D15</f>
        <v>bitte auswählen</v>
      </c>
      <c r="D5" s="100">
        <f>'Aufstellung 4er'!C19</f>
      </c>
      <c r="E5" s="100" t="str">
        <f>'Aufstellung 4er'!J15</f>
        <v>bitte auswählen</v>
      </c>
      <c r="F5" s="100">
        <f>'Aufstellung 4er'!I19</f>
      </c>
      <c r="G5" s="100">
        <f>'Aufstellung 4er'!C10</f>
      </c>
      <c r="I5" s="100" t="s">
        <v>918</v>
      </c>
    </row>
    <row r="6" spans="1:9" ht="13.5">
      <c r="A6">
        <v>5</v>
      </c>
      <c r="B6" t="s">
        <v>886</v>
      </c>
      <c r="C6" s="100" t="str">
        <f>'Aufstellung 4er'!D7</f>
        <v>bitte auswählen</v>
      </c>
      <c r="D6" s="100">
        <f>'Aufstellung 4er'!C9</f>
      </c>
      <c r="E6" s="100" t="str">
        <f>'Aufstellung 4er'!J7</f>
        <v>bitte auswählen</v>
      </c>
      <c r="F6" s="100">
        <f>'Aufstellung 4er'!I9</f>
      </c>
      <c r="G6" s="100">
        <f>'Aufstellung 4er'!C19</f>
      </c>
      <c r="I6" s="100" t="s">
        <v>919</v>
      </c>
    </row>
    <row r="7" spans="1:9" ht="13.5">
      <c r="A7">
        <v>6</v>
      </c>
      <c r="B7" t="s">
        <v>886</v>
      </c>
      <c r="C7" s="100" t="str">
        <f>'Aufstellung 4er'!D15</f>
        <v>bitte auswählen</v>
      </c>
      <c r="D7" s="100">
        <f>'Aufstellung 4er'!C17</f>
      </c>
      <c r="E7" s="100" t="str">
        <f>'Aufstellung 4er'!J15</f>
        <v>bitte auswählen</v>
      </c>
      <c r="F7" s="100">
        <f>'Aufstellung 4er'!I17</f>
      </c>
      <c r="G7" s="100">
        <f>'Aufstellung 4er'!C11</f>
      </c>
      <c r="I7" s="100" t="s">
        <v>920</v>
      </c>
    </row>
    <row r="8" spans="1:9" ht="13.5">
      <c r="A8">
        <v>7</v>
      </c>
      <c r="B8" t="s">
        <v>887</v>
      </c>
      <c r="C8" s="100" t="str">
        <f>'Aufstellung 4er'!D7</f>
        <v>bitte auswählen</v>
      </c>
      <c r="D8" s="100">
        <f>'Aufstellung 4er'!C10</f>
      </c>
      <c r="E8" s="100" t="str">
        <f>'Aufstellung 4er'!J7</f>
        <v>bitte auswählen</v>
      </c>
      <c r="F8" s="100">
        <f>'Aufstellung 4er'!I10</f>
      </c>
      <c r="G8" s="100">
        <f>'Aufstellung 4er'!C20</f>
      </c>
      <c r="I8" s="100" t="s">
        <v>921</v>
      </c>
    </row>
    <row r="9" spans="1:9" ht="13.5">
      <c r="A9">
        <v>8</v>
      </c>
      <c r="B9" t="s">
        <v>887</v>
      </c>
      <c r="C9" s="100" t="str">
        <f>'Aufstellung 4er'!D15</f>
        <v>bitte auswählen</v>
      </c>
      <c r="D9" s="100">
        <f>'Aufstellung 4er'!C18</f>
      </c>
      <c r="E9" s="100" t="str">
        <f>'Aufstellung 4er'!J15</f>
        <v>bitte auswählen</v>
      </c>
      <c r="F9" s="100">
        <f>'Aufstellung 4er'!I18</f>
      </c>
      <c r="G9" s="100">
        <f>'Aufstellung 4er'!C12</f>
      </c>
      <c r="I9" s="100" t="s">
        <v>922</v>
      </c>
    </row>
    <row r="10" spans="1:9" ht="13.5">
      <c r="A10">
        <v>9</v>
      </c>
      <c r="B10" t="s">
        <v>889</v>
      </c>
      <c r="C10" s="100" t="str">
        <f>'Aufstellung 4er'!D23</f>
        <v>wird von oben übernommen</v>
      </c>
      <c r="D10" s="100">
        <f>'Aufstellung 4er'!C28</f>
      </c>
      <c r="E10" s="100" t="str">
        <f>'Aufstellung 4er'!J23</f>
        <v>wird von oben übernommen</v>
      </c>
      <c r="F10" s="100">
        <f>'Aufstellung 4er'!I28</f>
      </c>
      <c r="G10" s="100">
        <f>'Aufstellung 4er'!I9</f>
      </c>
      <c r="I10" s="100" t="s">
        <v>923</v>
      </c>
    </row>
    <row r="11" spans="1:9" ht="13.5">
      <c r="A11">
        <v>10</v>
      </c>
      <c r="B11" t="s">
        <v>889</v>
      </c>
      <c r="C11" s="100" t="str">
        <f>'Aufstellung 4er'!D31</f>
        <v>wird von oben übernommen</v>
      </c>
      <c r="D11" s="100">
        <f>'Aufstellung 4er'!C36</f>
      </c>
      <c r="E11" s="100" t="str">
        <f>'Aufstellung 4er'!J31</f>
        <v>wird von oben übernommen</v>
      </c>
      <c r="F11" s="100">
        <f>'Aufstellung 4er'!I36</f>
      </c>
      <c r="G11" s="100">
        <f>'Aufstellung 4er'!I17</f>
      </c>
      <c r="I11" s="100" t="s">
        <v>924</v>
      </c>
    </row>
    <row r="12" spans="1:9" ht="13.5">
      <c r="A12">
        <v>11</v>
      </c>
      <c r="B12" t="s">
        <v>888</v>
      </c>
      <c r="C12" s="100" t="str">
        <f>'Aufstellung 4er'!D23</f>
        <v>wird von oben übernommen</v>
      </c>
      <c r="D12" s="100">
        <f>'Aufstellung 4er'!C27</f>
      </c>
      <c r="E12" s="100" t="str">
        <f>'Aufstellung 4er'!J23</f>
        <v>wird von oben übernommen</v>
      </c>
      <c r="F12" s="100">
        <f>'Aufstellung 4er'!I27</f>
      </c>
      <c r="G12" s="100">
        <f>'Aufstellung 4er'!I10</f>
      </c>
      <c r="I12" s="100" t="s">
        <v>925</v>
      </c>
    </row>
    <row r="13" spans="1:9" ht="13.5">
      <c r="A13">
        <v>12</v>
      </c>
      <c r="B13" t="s">
        <v>888</v>
      </c>
      <c r="C13" s="100" t="str">
        <f>'Aufstellung 4er'!D31</f>
        <v>wird von oben übernommen</v>
      </c>
      <c r="D13" s="100">
        <f>'Aufstellung 4er'!C35</f>
      </c>
      <c r="E13" s="100" t="str">
        <f>'Aufstellung 4er'!J31</f>
        <v>wird von oben übernommen</v>
      </c>
      <c r="F13" s="100">
        <f>'Aufstellung 4er'!I35</f>
      </c>
      <c r="G13" s="100">
        <f>'Aufstellung 4er'!I18</f>
      </c>
      <c r="I13" s="100" t="s">
        <v>926</v>
      </c>
    </row>
    <row r="14" spans="1:9" ht="13.5">
      <c r="A14">
        <v>13</v>
      </c>
      <c r="B14" t="s">
        <v>886</v>
      </c>
      <c r="C14" s="100" t="str">
        <f>'Aufstellung 4er'!D23</f>
        <v>wird von oben übernommen</v>
      </c>
      <c r="D14" s="100">
        <f>'Aufstellung 4er'!C25</f>
      </c>
      <c r="E14" s="100" t="str">
        <f>'Aufstellung 4er'!J23</f>
        <v>wird von oben übernommen</v>
      </c>
      <c r="F14" s="100">
        <f>'Aufstellung 4er'!I25</f>
      </c>
      <c r="G14" s="100">
        <f>'Aufstellung 4er'!I11</f>
      </c>
      <c r="I14" s="100" t="s">
        <v>927</v>
      </c>
    </row>
    <row r="15" spans="1:9" ht="13.5">
      <c r="A15">
        <v>14</v>
      </c>
      <c r="B15" t="s">
        <v>886</v>
      </c>
      <c r="C15" s="100" t="str">
        <f>'Aufstellung 4er'!D31</f>
        <v>wird von oben übernommen</v>
      </c>
      <c r="D15" s="100">
        <f>'Aufstellung 4er'!C33</f>
      </c>
      <c r="E15" s="100" t="str">
        <f>'Aufstellung 4er'!J31</f>
        <v>wird von oben übernommen</v>
      </c>
      <c r="F15" s="100">
        <f>'Aufstellung 4er'!I33</f>
      </c>
      <c r="G15" s="100">
        <f>'Aufstellung 4er'!I19</f>
      </c>
      <c r="I15" s="100" t="s">
        <v>928</v>
      </c>
    </row>
    <row r="16" spans="1:9" ht="13.5">
      <c r="A16">
        <v>15</v>
      </c>
      <c r="B16" t="s">
        <v>887</v>
      </c>
      <c r="C16" s="100" t="str">
        <f>'Aufstellung 4er'!D23</f>
        <v>wird von oben übernommen</v>
      </c>
      <c r="D16" s="100">
        <f>'Aufstellung 4er'!C26</f>
      </c>
      <c r="E16" s="100" t="str">
        <f>'Aufstellung 4er'!J23</f>
        <v>wird von oben übernommen</v>
      </c>
      <c r="F16" s="100">
        <f>'Aufstellung 4er'!I26</f>
      </c>
      <c r="G16" s="100">
        <f>'Aufstellung 4er'!I12</f>
      </c>
      <c r="I16" s="100" t="s">
        <v>929</v>
      </c>
    </row>
    <row r="17" spans="1:9" ht="13.5">
      <c r="A17">
        <v>16</v>
      </c>
      <c r="B17" t="s">
        <v>887</v>
      </c>
      <c r="C17" s="100" t="str">
        <f>'Aufstellung 4er'!D31</f>
        <v>wird von oben übernommen</v>
      </c>
      <c r="D17" s="100">
        <f>'Aufstellung 4er'!C34</f>
      </c>
      <c r="E17" s="100" t="str">
        <f>'Aufstellung 4er'!J31</f>
        <v>wird von oben übernommen</v>
      </c>
      <c r="F17" s="100">
        <f>'Aufstellung 4er'!I34</f>
      </c>
      <c r="G17" s="100">
        <f>'Aufstellung 4er'!I20</f>
      </c>
      <c r="I17" s="100" t="s">
        <v>930</v>
      </c>
    </row>
    <row r="19" ht="13.5">
      <c r="E19" s="100"/>
    </row>
    <row r="20" ht="13.5">
      <c r="E20" s="100"/>
    </row>
    <row r="21" ht="13.5">
      <c r="E21" s="100"/>
    </row>
    <row r="22" ht="13.5">
      <c r="E22" s="100"/>
    </row>
    <row r="23" ht="13.5">
      <c r="E23" s="100"/>
    </row>
    <row r="24" ht="13.5">
      <c r="E24" s="100"/>
    </row>
    <row r="25" ht="13.5">
      <c r="E25" s="100"/>
    </row>
    <row r="26" ht="13.5">
      <c r="E26" s="100"/>
    </row>
    <row r="27" ht="13.5">
      <c r="E27" s="100"/>
    </row>
    <row r="28" ht="13.5">
      <c r="E28" s="100"/>
    </row>
    <row r="29" ht="13.5">
      <c r="E29" s="100"/>
    </row>
    <row r="30" ht="13.5">
      <c r="E30" s="100"/>
    </row>
    <row r="31" ht="13.5">
      <c r="E31" s="100"/>
    </row>
    <row r="32" ht="13.5">
      <c r="E32" s="100"/>
    </row>
    <row r="33" ht="13.5">
      <c r="E33" s="100"/>
    </row>
    <row r="34" ht="13.5">
      <c r="E34" s="100"/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PageLayoutView="0" workbookViewId="0" topLeftCell="A1">
      <selection activeCell="Q32" sqref="Q32"/>
    </sheetView>
  </sheetViews>
  <sheetFormatPr defaultColWidth="11.421875" defaultRowHeight="15"/>
  <cols>
    <col min="1" max="6" width="8.7109375" style="110" customWidth="1"/>
    <col min="7" max="14" width="4.7109375" style="110" customWidth="1"/>
    <col min="15" max="16384" width="11.421875" style="110" customWidth="1"/>
  </cols>
  <sheetData>
    <row r="1" s="109" customFormat="1" ht="18">
      <c r="A1" s="109" t="s">
        <v>7</v>
      </c>
    </row>
    <row r="2" spans="1:2" ht="18.75" thickBot="1">
      <c r="A2" s="109"/>
      <c r="B2" s="109"/>
    </row>
    <row r="3" spans="3:14" ht="23.25" customHeight="1" thickBot="1">
      <c r="C3" s="128" t="s">
        <v>934</v>
      </c>
      <c r="D3" s="225" t="str">
        <f>'4er Schirib. quer'!AZ3</f>
        <v>bitte auswählen</v>
      </c>
      <c r="E3" s="226"/>
      <c r="F3" s="227"/>
      <c r="I3" s="126"/>
      <c r="J3" s="111"/>
      <c r="K3" s="111"/>
      <c r="L3" s="111"/>
      <c r="M3" s="111"/>
      <c r="N3" s="111"/>
    </row>
    <row r="4" spans="1:14" ht="23.25" customHeight="1" thickBot="1">
      <c r="A4" s="219" t="s">
        <v>19</v>
      </c>
      <c r="B4" s="220"/>
      <c r="C4" s="132" t="str">
        <f>'4er Schirib. quer'!AZ5</f>
        <v>1.</v>
      </c>
      <c r="D4" s="130" t="s">
        <v>18</v>
      </c>
      <c r="F4" s="135" t="str">
        <f>'4er Schirib. quer'!C4</f>
        <v>Pos.2</v>
      </c>
      <c r="H4" s="125" t="s">
        <v>931</v>
      </c>
      <c r="I4" s="131">
        <f>'4er Schirib. quer'!Q4</f>
        <v>8</v>
      </c>
      <c r="J4" s="127"/>
      <c r="K4" s="111"/>
      <c r="L4" s="111"/>
      <c r="M4" s="111"/>
      <c r="N4" s="111"/>
    </row>
    <row r="5" spans="1:14" ht="27" customHeight="1" thickBot="1">
      <c r="A5" s="237">
        <f>'4er Schirib. quer'!A7:B7</f>
        <v>44393</v>
      </c>
      <c r="B5" s="238"/>
      <c r="C5" s="133" t="s">
        <v>15</v>
      </c>
      <c r="D5" s="234">
        <f>'4er Schirib. quer'!B5</f>
      </c>
      <c r="E5" s="235"/>
      <c r="F5" s="236"/>
      <c r="G5" s="228" t="str">
        <f>'4er Schirib. quer'!A3</f>
        <v>bitte auswählen</v>
      </c>
      <c r="H5" s="229"/>
      <c r="I5" s="229"/>
      <c r="J5" s="229"/>
      <c r="K5" s="229"/>
      <c r="L5" s="229"/>
      <c r="M5" s="229"/>
      <c r="N5" s="230"/>
    </row>
    <row r="6" spans="1:14" ht="24" customHeight="1" thickBot="1">
      <c r="A6" s="239" t="s">
        <v>935</v>
      </c>
      <c r="B6" s="240"/>
      <c r="C6" s="134" t="s">
        <v>16</v>
      </c>
      <c r="D6" s="234">
        <f>'4er Schirib. quer'!D5:R5</f>
      </c>
      <c r="E6" s="235"/>
      <c r="F6" s="236"/>
      <c r="G6" s="231" t="str">
        <f>'4er Schirib. quer'!E3</f>
        <v>bitte auswählen</v>
      </c>
      <c r="H6" s="232"/>
      <c r="I6" s="232"/>
      <c r="J6" s="232"/>
      <c r="K6" s="232"/>
      <c r="L6" s="232"/>
      <c r="M6" s="232"/>
      <c r="N6" s="233"/>
    </row>
    <row r="7" spans="1:14" ht="24" customHeight="1" thickBot="1">
      <c r="A7" s="239" t="s">
        <v>20</v>
      </c>
      <c r="B7" s="241"/>
      <c r="C7" s="129" t="s">
        <v>936</v>
      </c>
      <c r="D7" s="234">
        <f>'4er Schirib. quer'!G7</f>
      </c>
      <c r="E7" s="235"/>
      <c r="F7" s="236"/>
      <c r="G7" s="221" t="s">
        <v>937</v>
      </c>
      <c r="H7" s="222"/>
      <c r="I7" s="223"/>
      <c r="J7" s="223"/>
      <c r="K7" s="223"/>
      <c r="L7" s="223"/>
      <c r="M7" s="223"/>
      <c r="N7" s="224"/>
    </row>
    <row r="9" ht="13.5" thickBot="1"/>
    <row r="10" spans="1:14" s="112" customFormat="1" ht="15.75" customHeight="1" thickBot="1">
      <c r="A10" s="208" t="s">
        <v>10</v>
      </c>
      <c r="B10" s="209"/>
      <c r="C10" s="208" t="s">
        <v>938</v>
      </c>
      <c r="D10" s="209"/>
      <c r="E10" s="208" t="s">
        <v>939</v>
      </c>
      <c r="F10" s="209"/>
      <c r="G10" s="210" t="s">
        <v>940</v>
      </c>
      <c r="H10" s="211"/>
      <c r="I10" s="211"/>
      <c r="J10" s="212"/>
      <c r="K10" s="208" t="s">
        <v>941</v>
      </c>
      <c r="L10" s="213"/>
      <c r="M10" s="213"/>
      <c r="N10" s="209"/>
    </row>
    <row r="11" spans="1:14" ht="15" customHeight="1">
      <c r="A11" s="113" t="s">
        <v>15</v>
      </c>
      <c r="B11" s="114" t="s">
        <v>16</v>
      </c>
      <c r="C11" s="115" t="s">
        <v>15</v>
      </c>
      <c r="D11" s="114" t="s">
        <v>16</v>
      </c>
      <c r="E11" s="115" t="s">
        <v>15</v>
      </c>
      <c r="F11" s="112" t="s">
        <v>16</v>
      </c>
      <c r="G11" s="210" t="s">
        <v>15</v>
      </c>
      <c r="H11" s="214"/>
      <c r="I11" s="215" t="s">
        <v>16</v>
      </c>
      <c r="J11" s="212"/>
      <c r="K11" s="210" t="s">
        <v>15</v>
      </c>
      <c r="L11" s="214"/>
      <c r="M11" s="211" t="s">
        <v>16</v>
      </c>
      <c r="N11" s="212"/>
    </row>
    <row r="12" spans="1:14" ht="12.75">
      <c r="A12" s="116"/>
      <c r="B12" s="117"/>
      <c r="C12" s="118"/>
      <c r="D12" s="117"/>
      <c r="E12" s="118"/>
      <c r="G12" s="119"/>
      <c r="H12" s="118"/>
      <c r="J12" s="117"/>
      <c r="K12" s="119"/>
      <c r="L12" s="118"/>
      <c r="N12" s="117"/>
    </row>
    <row r="13" spans="1:14" ht="12.75">
      <c r="A13" s="116"/>
      <c r="B13" s="117"/>
      <c r="C13" s="118"/>
      <c r="D13" s="117"/>
      <c r="E13" s="118"/>
      <c r="G13" s="119"/>
      <c r="H13" s="118"/>
      <c r="J13" s="117"/>
      <c r="K13" s="119"/>
      <c r="L13" s="118"/>
      <c r="N13" s="117"/>
    </row>
    <row r="14" spans="1:14" ht="12.75">
      <c r="A14" s="116"/>
      <c r="B14" s="117"/>
      <c r="C14" s="118"/>
      <c r="D14" s="117"/>
      <c r="E14" s="118"/>
      <c r="G14" s="119"/>
      <c r="H14" s="118"/>
      <c r="J14" s="117"/>
      <c r="K14" s="119"/>
      <c r="L14" s="118"/>
      <c r="N14" s="117"/>
    </row>
    <row r="15" spans="1:14" ht="12.75">
      <c r="A15" s="116"/>
      <c r="B15" s="117"/>
      <c r="C15" s="118"/>
      <c r="D15" s="117"/>
      <c r="E15" s="118"/>
      <c r="G15" s="119"/>
      <c r="H15" s="118"/>
      <c r="J15" s="117"/>
      <c r="K15" s="119"/>
      <c r="L15" s="118"/>
      <c r="N15" s="117"/>
    </row>
    <row r="16" spans="1:14" ht="12.75">
      <c r="A16" s="116"/>
      <c r="B16" s="117"/>
      <c r="C16" s="118"/>
      <c r="D16" s="117"/>
      <c r="E16" s="118"/>
      <c r="G16" s="119"/>
      <c r="H16" s="118"/>
      <c r="J16" s="117"/>
      <c r="K16" s="119"/>
      <c r="L16" s="118"/>
      <c r="N16" s="117"/>
    </row>
    <row r="17" spans="1:14" ht="12.75">
      <c r="A17" s="116"/>
      <c r="B17" s="117"/>
      <c r="C17" s="118"/>
      <c r="D17" s="117"/>
      <c r="E17" s="118"/>
      <c r="G17" s="119"/>
      <c r="H17" s="118"/>
      <c r="J17" s="117"/>
      <c r="K17" s="119"/>
      <c r="L17" s="118"/>
      <c r="N17" s="117"/>
    </row>
    <row r="18" spans="1:14" ht="12.75">
      <c r="A18" s="116"/>
      <c r="B18" s="117"/>
      <c r="C18" s="118"/>
      <c r="D18" s="117"/>
      <c r="E18" s="118"/>
      <c r="G18" s="119"/>
      <c r="H18" s="118"/>
      <c r="J18" s="117"/>
      <c r="K18" s="119"/>
      <c r="L18" s="118"/>
      <c r="N18" s="117"/>
    </row>
    <row r="19" spans="1:14" ht="12.75">
      <c r="A19" s="116"/>
      <c r="B19" s="117"/>
      <c r="C19" s="118"/>
      <c r="D19" s="117"/>
      <c r="E19" s="118"/>
      <c r="G19" s="119"/>
      <c r="H19" s="118"/>
      <c r="J19" s="117"/>
      <c r="K19" s="119"/>
      <c r="L19" s="118"/>
      <c r="N19" s="117"/>
    </row>
    <row r="20" spans="1:14" ht="12.75">
      <c r="A20" s="116"/>
      <c r="B20" s="117"/>
      <c r="C20" s="118"/>
      <c r="D20" s="117"/>
      <c r="E20" s="118"/>
      <c r="G20" s="119"/>
      <c r="H20" s="118"/>
      <c r="J20" s="117"/>
      <c r="K20" s="119"/>
      <c r="L20" s="118"/>
      <c r="N20" s="117"/>
    </row>
    <row r="21" spans="1:14" ht="12.75">
      <c r="A21" s="116"/>
      <c r="B21" s="117"/>
      <c r="C21" s="118"/>
      <c r="D21" s="117"/>
      <c r="E21" s="118"/>
      <c r="G21" s="119"/>
      <c r="H21" s="118"/>
      <c r="J21" s="117"/>
      <c r="K21" s="119"/>
      <c r="L21" s="118"/>
      <c r="N21" s="117"/>
    </row>
    <row r="22" spans="1:14" ht="12.75">
      <c r="A22" s="116"/>
      <c r="B22" s="117"/>
      <c r="C22" s="118"/>
      <c r="D22" s="117"/>
      <c r="E22" s="118"/>
      <c r="G22" s="119"/>
      <c r="H22" s="118"/>
      <c r="J22" s="117"/>
      <c r="K22" s="119"/>
      <c r="L22" s="118"/>
      <c r="N22" s="117"/>
    </row>
    <row r="23" spans="1:14" ht="12.75">
      <c r="A23" s="116"/>
      <c r="B23" s="117"/>
      <c r="C23" s="118"/>
      <c r="D23" s="117"/>
      <c r="E23" s="118"/>
      <c r="G23" s="119"/>
      <c r="H23" s="118"/>
      <c r="J23" s="117"/>
      <c r="K23" s="119"/>
      <c r="L23" s="118"/>
      <c r="N23" s="117"/>
    </row>
    <row r="24" spans="1:14" ht="12.75">
      <c r="A24" s="116"/>
      <c r="B24" s="117"/>
      <c r="C24" s="118"/>
      <c r="D24" s="117"/>
      <c r="E24" s="118"/>
      <c r="G24" s="119"/>
      <c r="H24" s="118"/>
      <c r="J24" s="117"/>
      <c r="K24" s="119"/>
      <c r="L24" s="118"/>
      <c r="N24" s="117"/>
    </row>
    <row r="25" spans="1:14" ht="12.75">
      <c r="A25" s="116"/>
      <c r="B25" s="117"/>
      <c r="C25" s="118"/>
      <c r="D25" s="117"/>
      <c r="E25" s="118"/>
      <c r="G25" s="119"/>
      <c r="H25" s="118"/>
      <c r="J25" s="117"/>
      <c r="K25" s="119"/>
      <c r="L25" s="118"/>
      <c r="N25" s="117"/>
    </row>
    <row r="26" spans="1:14" ht="12.75">
      <c r="A26" s="116"/>
      <c r="B26" s="117"/>
      <c r="C26" s="118"/>
      <c r="D26" s="117"/>
      <c r="E26" s="118"/>
      <c r="G26" s="119"/>
      <c r="H26" s="118"/>
      <c r="J26" s="117"/>
      <c r="K26" s="119"/>
      <c r="L26" s="118"/>
      <c r="N26" s="117"/>
    </row>
    <row r="27" spans="1:14" ht="12.75">
      <c r="A27" s="116"/>
      <c r="B27" s="117"/>
      <c r="C27" s="118"/>
      <c r="D27" s="117"/>
      <c r="E27" s="118"/>
      <c r="G27" s="119"/>
      <c r="H27" s="118"/>
      <c r="J27" s="117"/>
      <c r="K27" s="119"/>
      <c r="L27" s="118"/>
      <c r="N27" s="117"/>
    </row>
    <row r="28" spans="1:14" ht="12.75">
      <c r="A28" s="116"/>
      <c r="B28" s="117"/>
      <c r="C28" s="118"/>
      <c r="D28" s="117"/>
      <c r="E28" s="118"/>
      <c r="G28" s="119"/>
      <c r="H28" s="118"/>
      <c r="J28" s="117"/>
      <c r="K28" s="119"/>
      <c r="L28" s="118"/>
      <c r="N28" s="117"/>
    </row>
    <row r="29" spans="1:14" ht="12.75">
      <c r="A29" s="116"/>
      <c r="B29" s="117"/>
      <c r="C29" s="118"/>
      <c r="D29" s="117"/>
      <c r="E29" s="118"/>
      <c r="G29" s="119"/>
      <c r="H29" s="118"/>
      <c r="J29" s="117"/>
      <c r="K29" s="119"/>
      <c r="L29" s="118"/>
      <c r="N29" s="117"/>
    </row>
    <row r="30" spans="1:14" ht="12.75">
      <c r="A30" s="116"/>
      <c r="B30" s="117"/>
      <c r="C30" s="118"/>
      <c r="D30" s="117"/>
      <c r="E30" s="118"/>
      <c r="G30" s="119"/>
      <c r="H30" s="118"/>
      <c r="J30" s="117"/>
      <c r="K30" s="119"/>
      <c r="L30" s="118"/>
      <c r="N30" s="117"/>
    </row>
    <row r="31" spans="1:14" ht="12.75">
      <c r="A31" s="116"/>
      <c r="B31" s="117"/>
      <c r="C31" s="118"/>
      <c r="D31" s="117"/>
      <c r="E31" s="118"/>
      <c r="G31" s="119"/>
      <c r="H31" s="118"/>
      <c r="J31" s="117"/>
      <c r="K31" s="119"/>
      <c r="L31" s="118"/>
      <c r="N31" s="117"/>
    </row>
    <row r="32" spans="1:14" ht="12.75">
      <c r="A32" s="116"/>
      <c r="B32" s="117"/>
      <c r="C32" s="118"/>
      <c r="D32" s="117"/>
      <c r="E32" s="118"/>
      <c r="G32" s="119"/>
      <c r="H32" s="118"/>
      <c r="J32" s="117"/>
      <c r="K32" s="119"/>
      <c r="L32" s="118"/>
      <c r="N32" s="117"/>
    </row>
    <row r="33" spans="1:14" ht="12.75">
      <c r="A33" s="116"/>
      <c r="B33" s="117"/>
      <c r="C33" s="118"/>
      <c r="D33" s="117"/>
      <c r="E33" s="118"/>
      <c r="G33" s="119"/>
      <c r="H33" s="118"/>
      <c r="J33" s="117"/>
      <c r="K33" s="119"/>
      <c r="L33" s="118"/>
      <c r="N33" s="117"/>
    </row>
    <row r="34" spans="1:14" ht="12.75">
      <c r="A34" s="116"/>
      <c r="B34" s="117"/>
      <c r="C34" s="118"/>
      <c r="D34" s="117"/>
      <c r="E34" s="118"/>
      <c r="G34" s="119"/>
      <c r="H34" s="118"/>
      <c r="J34" s="117"/>
      <c r="K34" s="119"/>
      <c r="L34" s="118"/>
      <c r="N34" s="117"/>
    </row>
    <row r="35" spans="1:14" ht="12.75">
      <c r="A35" s="116"/>
      <c r="B35" s="117"/>
      <c r="C35" s="118"/>
      <c r="D35" s="117"/>
      <c r="E35" s="118"/>
      <c r="G35" s="119"/>
      <c r="H35" s="118"/>
      <c r="J35" s="117"/>
      <c r="K35" s="119"/>
      <c r="L35" s="118"/>
      <c r="N35" s="117"/>
    </row>
    <row r="36" spans="1:14" ht="12.75">
      <c r="A36" s="116"/>
      <c r="B36" s="117"/>
      <c r="C36" s="118"/>
      <c r="D36" s="117"/>
      <c r="E36" s="118"/>
      <c r="G36" s="119"/>
      <c r="H36" s="118"/>
      <c r="J36" s="117"/>
      <c r="K36" s="119"/>
      <c r="L36" s="118"/>
      <c r="N36" s="117"/>
    </row>
    <row r="37" spans="1:14" ht="12.75">
      <c r="A37" s="116"/>
      <c r="B37" s="117"/>
      <c r="C37" s="118"/>
      <c r="D37" s="117"/>
      <c r="E37" s="118"/>
      <c r="G37" s="119"/>
      <c r="H37" s="118"/>
      <c r="J37" s="117"/>
      <c r="K37" s="119"/>
      <c r="L37" s="118"/>
      <c r="N37" s="117"/>
    </row>
    <row r="38" spans="1:14" ht="12.75">
      <c r="A38" s="116"/>
      <c r="B38" s="117"/>
      <c r="C38" s="118"/>
      <c r="D38" s="117"/>
      <c r="E38" s="118"/>
      <c r="G38" s="119"/>
      <c r="H38" s="118"/>
      <c r="J38" s="117"/>
      <c r="K38" s="119"/>
      <c r="L38" s="118"/>
      <c r="N38" s="117"/>
    </row>
    <row r="39" spans="1:14" ht="12.75">
      <c r="A39" s="116"/>
      <c r="B39" s="117"/>
      <c r="C39" s="118"/>
      <c r="D39" s="117"/>
      <c r="E39" s="118"/>
      <c r="G39" s="119"/>
      <c r="H39" s="118"/>
      <c r="J39" s="117"/>
      <c r="K39" s="119"/>
      <c r="L39" s="118"/>
      <c r="N39" s="117"/>
    </row>
    <row r="40" spans="1:14" ht="12.75">
      <c r="A40" s="116"/>
      <c r="B40" s="117"/>
      <c r="C40" s="118"/>
      <c r="D40" s="117"/>
      <c r="E40" s="118"/>
      <c r="G40" s="119"/>
      <c r="H40" s="118"/>
      <c r="J40" s="117"/>
      <c r="K40" s="119"/>
      <c r="L40" s="118"/>
      <c r="N40" s="117"/>
    </row>
    <row r="41" spans="1:14" ht="12.75">
      <c r="A41" s="116"/>
      <c r="B41" s="117"/>
      <c r="C41" s="118"/>
      <c r="D41" s="117"/>
      <c r="E41" s="118"/>
      <c r="G41" s="119"/>
      <c r="H41" s="118"/>
      <c r="J41" s="117"/>
      <c r="K41" s="119"/>
      <c r="L41" s="118"/>
      <c r="N41" s="117"/>
    </row>
    <row r="42" spans="1:14" ht="12.75">
      <c r="A42" s="116"/>
      <c r="B42" s="117"/>
      <c r="C42" s="118"/>
      <c r="D42" s="117"/>
      <c r="E42" s="118"/>
      <c r="G42" s="119"/>
      <c r="H42" s="118"/>
      <c r="J42" s="117"/>
      <c r="K42" s="119"/>
      <c r="L42" s="118"/>
      <c r="N42" s="117"/>
    </row>
    <row r="43" spans="1:14" ht="12.75">
      <c r="A43" s="116"/>
      <c r="B43" s="117"/>
      <c r="C43" s="118"/>
      <c r="D43" s="117"/>
      <c r="E43" s="118"/>
      <c r="G43" s="119"/>
      <c r="H43" s="118"/>
      <c r="J43" s="117"/>
      <c r="K43" s="119"/>
      <c r="L43" s="118"/>
      <c r="N43" s="117"/>
    </row>
    <row r="44" spans="1:14" ht="12.75">
      <c r="A44" s="116"/>
      <c r="B44" s="117"/>
      <c r="C44" s="118"/>
      <c r="D44" s="117"/>
      <c r="E44" s="118"/>
      <c r="G44" s="119"/>
      <c r="H44" s="118"/>
      <c r="J44" s="117"/>
      <c r="K44" s="119"/>
      <c r="L44" s="118"/>
      <c r="N44" s="117"/>
    </row>
    <row r="45" spans="1:14" ht="12.75">
      <c r="A45" s="116"/>
      <c r="B45" s="117"/>
      <c r="C45" s="118"/>
      <c r="D45" s="117"/>
      <c r="E45" s="118"/>
      <c r="G45" s="119"/>
      <c r="H45" s="118"/>
      <c r="J45" s="117"/>
      <c r="K45" s="119"/>
      <c r="L45" s="118"/>
      <c r="N45" s="117"/>
    </row>
    <row r="46" spans="1:14" ht="12.75">
      <c r="A46" s="116"/>
      <c r="B46" s="117"/>
      <c r="C46" s="118"/>
      <c r="D46" s="117"/>
      <c r="E46" s="118"/>
      <c r="G46" s="119"/>
      <c r="H46" s="118"/>
      <c r="J46" s="117"/>
      <c r="K46" s="119"/>
      <c r="L46" s="118"/>
      <c r="N46" s="117"/>
    </row>
    <row r="47" spans="1:14" ht="12.75">
      <c r="A47" s="116"/>
      <c r="B47" s="117"/>
      <c r="C47" s="118"/>
      <c r="D47" s="117"/>
      <c r="E47" s="118"/>
      <c r="G47" s="119"/>
      <c r="H47" s="118"/>
      <c r="J47" s="117"/>
      <c r="K47" s="119"/>
      <c r="L47" s="118"/>
      <c r="N47" s="117"/>
    </row>
    <row r="48" spans="1:14" ht="12.75">
      <c r="A48" s="116"/>
      <c r="B48" s="117"/>
      <c r="C48" s="118"/>
      <c r="D48" s="117"/>
      <c r="E48" s="118"/>
      <c r="G48" s="119"/>
      <c r="H48" s="118"/>
      <c r="J48" s="117"/>
      <c r="K48" s="119"/>
      <c r="L48" s="118"/>
      <c r="N48" s="117"/>
    </row>
    <row r="49" spans="1:14" ht="12.75">
      <c r="A49" s="116"/>
      <c r="B49" s="117"/>
      <c r="C49" s="118"/>
      <c r="D49" s="117"/>
      <c r="E49" s="118"/>
      <c r="G49" s="119"/>
      <c r="H49" s="118"/>
      <c r="J49" s="117"/>
      <c r="K49" s="119"/>
      <c r="L49" s="118"/>
      <c r="N49" s="117"/>
    </row>
    <row r="50" spans="1:14" ht="12.75">
      <c r="A50" s="116"/>
      <c r="B50" s="117"/>
      <c r="C50" s="118"/>
      <c r="D50" s="117"/>
      <c r="E50" s="118"/>
      <c r="G50" s="119"/>
      <c r="H50" s="118"/>
      <c r="J50" s="117"/>
      <c r="K50" s="119"/>
      <c r="L50" s="118"/>
      <c r="N50" s="117"/>
    </row>
    <row r="51" spans="1:14" ht="12.75">
      <c r="A51" s="116"/>
      <c r="B51" s="117"/>
      <c r="C51" s="118"/>
      <c r="D51" s="117"/>
      <c r="E51" s="118"/>
      <c r="G51" s="119"/>
      <c r="H51" s="118"/>
      <c r="J51" s="117"/>
      <c r="K51" s="119"/>
      <c r="L51" s="118"/>
      <c r="N51" s="117"/>
    </row>
    <row r="52" spans="1:14" ht="12.75">
      <c r="A52" s="116"/>
      <c r="B52" s="117"/>
      <c r="C52" s="118"/>
      <c r="D52" s="117"/>
      <c r="E52" s="118"/>
      <c r="G52" s="119"/>
      <c r="H52" s="118"/>
      <c r="J52" s="117"/>
      <c r="K52" s="119"/>
      <c r="L52" s="118"/>
      <c r="N52" s="117"/>
    </row>
    <row r="53" spans="1:14" ht="12.75">
      <c r="A53" s="116"/>
      <c r="B53" s="117"/>
      <c r="C53" s="118"/>
      <c r="D53" s="117"/>
      <c r="E53" s="118"/>
      <c r="G53" s="119"/>
      <c r="H53" s="118"/>
      <c r="J53" s="117"/>
      <c r="K53" s="119"/>
      <c r="L53" s="118"/>
      <c r="N53" s="117"/>
    </row>
    <row r="54" spans="1:14" ht="12.75">
      <c r="A54" s="116"/>
      <c r="B54" s="117"/>
      <c r="C54" s="118"/>
      <c r="D54" s="117"/>
      <c r="E54" s="118"/>
      <c r="G54" s="119"/>
      <c r="H54" s="118"/>
      <c r="J54" s="117"/>
      <c r="K54" s="119"/>
      <c r="L54" s="118"/>
      <c r="N54" s="117"/>
    </row>
    <row r="55" spans="1:14" ht="12.75">
      <c r="A55" s="116"/>
      <c r="B55" s="117"/>
      <c r="C55" s="118"/>
      <c r="D55" s="117"/>
      <c r="E55" s="118"/>
      <c r="G55" s="119"/>
      <c r="H55" s="118"/>
      <c r="J55" s="117"/>
      <c r="K55" s="119"/>
      <c r="L55" s="118"/>
      <c r="N55" s="117"/>
    </row>
    <row r="56" spans="1:14" ht="13.5" thickBot="1">
      <c r="A56" s="120"/>
      <c r="B56" s="121"/>
      <c r="C56" s="122"/>
      <c r="D56" s="121"/>
      <c r="E56" s="120"/>
      <c r="F56" s="123"/>
      <c r="G56" s="124"/>
      <c r="H56" s="122"/>
      <c r="I56" s="123"/>
      <c r="J56" s="121"/>
      <c r="K56" s="124"/>
      <c r="L56" s="122"/>
      <c r="M56" s="123"/>
      <c r="N56" s="121"/>
    </row>
    <row r="57" spans="1:14" ht="19.5" customHeight="1" thickBot="1">
      <c r="A57" s="216" t="s">
        <v>942</v>
      </c>
      <c r="B57" s="217"/>
      <c r="C57" s="216" t="s">
        <v>942</v>
      </c>
      <c r="D57" s="217"/>
      <c r="E57" s="216" t="s">
        <v>942</v>
      </c>
      <c r="F57" s="217"/>
      <c r="G57" s="216" t="s">
        <v>942</v>
      </c>
      <c r="H57" s="218"/>
      <c r="I57" s="218"/>
      <c r="J57" s="217"/>
      <c r="K57" s="216" t="s">
        <v>942</v>
      </c>
      <c r="L57" s="218"/>
      <c r="M57" s="218"/>
      <c r="N57" s="217"/>
    </row>
    <row r="58" spans="1:14" ht="20.25" customHeight="1" thickBot="1">
      <c r="A58" s="216" t="s">
        <v>943</v>
      </c>
      <c r="B58" s="217"/>
      <c r="C58" s="216" t="s">
        <v>943</v>
      </c>
      <c r="D58" s="217"/>
      <c r="E58" s="216" t="s">
        <v>943</v>
      </c>
      <c r="F58" s="217"/>
      <c r="G58" s="216" t="s">
        <v>943</v>
      </c>
      <c r="H58" s="218"/>
      <c r="I58" s="218"/>
      <c r="J58" s="217"/>
      <c r="K58" s="216" t="s">
        <v>943</v>
      </c>
      <c r="L58" s="218"/>
      <c r="M58" s="218"/>
      <c r="N58" s="217"/>
    </row>
  </sheetData>
  <sheetProtection/>
  <mergeCells count="31">
    <mergeCell ref="A58:B58"/>
    <mergeCell ref="C58:D58"/>
    <mergeCell ref="E58:F58"/>
    <mergeCell ref="G58:J58"/>
    <mergeCell ref="K58:N58"/>
    <mergeCell ref="G11:H11"/>
    <mergeCell ref="I11:J11"/>
    <mergeCell ref="K11:L11"/>
    <mergeCell ref="M11:N11"/>
    <mergeCell ref="A57:B57"/>
    <mergeCell ref="C57:D57"/>
    <mergeCell ref="E57:F57"/>
    <mergeCell ref="G57:J57"/>
    <mergeCell ref="K57:N57"/>
    <mergeCell ref="A7:B7"/>
    <mergeCell ref="D7:F7"/>
    <mergeCell ref="G7:H7"/>
    <mergeCell ref="I7:N7"/>
    <mergeCell ref="A10:B10"/>
    <mergeCell ref="C10:D10"/>
    <mergeCell ref="E10:F10"/>
    <mergeCell ref="G10:J10"/>
    <mergeCell ref="K10:N10"/>
    <mergeCell ref="A6:B6"/>
    <mergeCell ref="D6:F6"/>
    <mergeCell ref="G6:N6"/>
    <mergeCell ref="D3:F3"/>
    <mergeCell ref="A4:B4"/>
    <mergeCell ref="A5:B5"/>
    <mergeCell ref="D5:F5"/>
    <mergeCell ref="G5:N5"/>
  </mergeCells>
  <printOptions horizontalCentered="1" verticalCentered="1"/>
  <pageMargins left="0.31496062992125984" right="0.31496062992125984" top="0.3937007874015748" bottom="0.3937007874015748" header="0.31496062992125984" footer="0.31496062992125984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Sepp</dc:creator>
  <cp:keywords/>
  <dc:description/>
  <cp:lastModifiedBy>Biggi</cp:lastModifiedBy>
  <cp:lastPrinted>2019-10-07T09:42:52Z</cp:lastPrinted>
  <dcterms:created xsi:type="dcterms:W3CDTF">2018-09-03T10:12:01Z</dcterms:created>
  <dcterms:modified xsi:type="dcterms:W3CDTF">2021-07-16T09:04:45Z</dcterms:modified>
  <cp:category/>
  <cp:version/>
  <cp:contentType/>
  <cp:contentStatus/>
</cp:coreProperties>
</file>